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1. PAF\8. Skabeloner\4. Særlige opslag\Konsulentordning-opland-udtagning\2024 - ansøgningsrunde\"/>
    </mc:Choice>
  </mc:AlternateContent>
  <xr:revisionPtr revIDLastSave="0" documentId="13_ncr:1_{51E6B516-8D07-44B9-B1CD-30D8CF3A9066}" xr6:coauthVersionLast="47" xr6:coauthVersionMax="47" xr10:uidLastSave="{00000000-0000-0000-0000-000000000000}"/>
  <bookViews>
    <workbookView xWindow="-28920" yWindow="1050" windowWidth="29040" windowHeight="15840" firstSheet="1" activeTab="1" xr2:uid="{00000000-000D-0000-FFFF-FFFF00000000}"/>
  </bookViews>
  <sheets>
    <sheet name="Data_Out_Delivery" sheetId="8" state="veryHidden" r:id="rId1"/>
    <sheet name="3. Projektøkonomi 2023" sheetId="11" r:id="rId2"/>
    <sheet name="Data_Out_Effects" sheetId="9" state="veryHidden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1">'3. Projektøkonomi 2023'!$A$2:$F$143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3" i="11" l="1"/>
  <c r="M91" i="11"/>
  <c r="M90" i="11"/>
  <c r="M89" i="11"/>
  <c r="M88" i="11"/>
  <c r="M87" i="11"/>
  <c r="F116" i="11"/>
  <c r="AD2" i="4" l="1"/>
  <c r="AB2" i="4"/>
  <c r="AA2" i="4"/>
  <c r="Y2" i="4"/>
  <c r="X2" i="4"/>
  <c r="V2" i="4"/>
  <c r="U2" i="4"/>
  <c r="T2" i="4"/>
  <c r="S2" i="4"/>
  <c r="Q2" i="4"/>
  <c r="P2" i="4"/>
  <c r="J2" i="4"/>
  <c r="D2" i="4"/>
  <c r="C2" i="4"/>
  <c r="B2" i="4"/>
  <c r="A2" i="4"/>
  <c r="W2" i="4"/>
  <c r="R2" i="4"/>
  <c r="M101" i="8"/>
  <c r="J101" i="8" s="1"/>
  <c r="M100" i="8"/>
  <c r="J100" i="8" s="1"/>
  <c r="M99" i="8"/>
  <c r="J99" i="8" s="1"/>
  <c r="M98" i="8"/>
  <c r="J98" i="8" s="1"/>
  <c r="M97" i="8"/>
  <c r="J97" i="8" s="1"/>
  <c r="M96" i="8"/>
  <c r="J96" i="8" s="1"/>
  <c r="M95" i="8"/>
  <c r="J95" i="8" s="1"/>
  <c r="M94" i="8"/>
  <c r="J94" i="8" s="1"/>
  <c r="M93" i="8"/>
  <c r="J93" i="8" s="1"/>
  <c r="M92" i="8"/>
  <c r="J92" i="8" s="1"/>
  <c r="M91" i="8"/>
  <c r="J91" i="8" s="1"/>
  <c r="M90" i="8"/>
  <c r="J90" i="8" s="1"/>
  <c r="M89" i="8"/>
  <c r="J89" i="8" s="1"/>
  <c r="M88" i="8"/>
  <c r="J88" i="8" s="1"/>
  <c r="M87" i="8"/>
  <c r="J87" i="8" s="1"/>
  <c r="M86" i="8"/>
  <c r="J86" i="8" s="1"/>
  <c r="M85" i="8"/>
  <c r="J85" i="8" s="1"/>
  <c r="M84" i="8"/>
  <c r="J84" i="8" s="1"/>
  <c r="M83" i="8"/>
  <c r="J83" i="8" s="1"/>
  <c r="M82" i="8"/>
  <c r="J82" i="8" s="1"/>
  <c r="M81" i="8"/>
  <c r="J81" i="8" s="1"/>
  <c r="M80" i="8"/>
  <c r="J80" i="8" s="1"/>
  <c r="M79" i="8"/>
  <c r="J79" i="8" s="1"/>
  <c r="M78" i="8"/>
  <c r="J78" i="8" s="1"/>
  <c r="M77" i="8"/>
  <c r="J77" i="8" s="1"/>
  <c r="M76" i="8"/>
  <c r="J76" i="8" s="1"/>
  <c r="M75" i="8"/>
  <c r="J75" i="8" s="1"/>
  <c r="M74" i="8"/>
  <c r="J74" i="8" s="1"/>
  <c r="M73" i="8"/>
  <c r="J73" i="8" s="1"/>
  <c r="M72" i="8"/>
  <c r="J72" i="8" s="1"/>
  <c r="M71" i="8"/>
  <c r="J71" i="8" s="1"/>
  <c r="M70" i="8"/>
  <c r="J70" i="8" s="1"/>
  <c r="M69" i="8"/>
  <c r="J69" i="8" s="1"/>
  <c r="M68" i="8"/>
  <c r="J68" i="8" s="1"/>
  <c r="M67" i="8"/>
  <c r="J67" i="8" s="1"/>
  <c r="M66" i="8"/>
  <c r="J66" i="8" s="1"/>
  <c r="M65" i="8"/>
  <c r="J65" i="8" s="1"/>
  <c r="M64" i="8"/>
  <c r="J64" i="8" s="1"/>
  <c r="M63" i="8"/>
  <c r="J63" i="8" s="1"/>
  <c r="M62" i="8"/>
  <c r="J62" i="8" s="1"/>
  <c r="M61" i="8"/>
  <c r="J61" i="8" s="1"/>
  <c r="M60" i="8"/>
  <c r="J60" i="8" s="1"/>
  <c r="M59" i="8"/>
  <c r="J59" i="8" s="1"/>
  <c r="M58" i="8"/>
  <c r="J58" i="8" s="1"/>
  <c r="M57" i="8"/>
  <c r="J57" i="8" s="1"/>
  <c r="M56" i="8"/>
  <c r="J56" i="8" s="1"/>
  <c r="M55" i="8"/>
  <c r="J55" i="8" s="1"/>
  <c r="M54" i="8"/>
  <c r="J54" i="8" s="1"/>
  <c r="M53" i="8"/>
  <c r="J53" i="8" s="1"/>
  <c r="M52" i="8"/>
  <c r="J52" i="8" s="1"/>
  <c r="M51" i="8"/>
  <c r="J51" i="8" s="1"/>
  <c r="M50" i="8"/>
  <c r="J50" i="8" s="1"/>
  <c r="M49" i="8"/>
  <c r="J49" i="8" s="1"/>
  <c r="M48" i="8"/>
  <c r="J48" i="8" s="1"/>
  <c r="M47" i="8"/>
  <c r="J47" i="8" s="1"/>
  <c r="M46" i="8"/>
  <c r="J46" i="8" s="1"/>
  <c r="M45" i="8"/>
  <c r="J45" i="8" s="1"/>
  <c r="M44" i="8"/>
  <c r="J44" i="8" s="1"/>
  <c r="M43" i="8"/>
  <c r="J43" i="8" s="1"/>
  <c r="M42" i="8"/>
  <c r="J42" i="8" s="1"/>
  <c r="M41" i="8"/>
  <c r="J41" i="8" s="1"/>
  <c r="M40" i="8"/>
  <c r="J40" i="8" s="1"/>
  <c r="M39" i="8"/>
  <c r="J39" i="8" s="1"/>
  <c r="M38" i="8"/>
  <c r="J38" i="8" s="1"/>
  <c r="M37" i="8"/>
  <c r="J37" i="8" s="1"/>
  <c r="M36" i="8"/>
  <c r="J36" i="8" s="1"/>
  <c r="M35" i="8"/>
  <c r="J35" i="8" s="1"/>
  <c r="M34" i="8"/>
  <c r="J34" i="8" s="1"/>
  <c r="M33" i="8"/>
  <c r="J33" i="8" s="1"/>
  <c r="M32" i="8"/>
  <c r="J32" i="8" s="1"/>
  <c r="M31" i="8"/>
  <c r="J31" i="8" s="1"/>
  <c r="M30" i="8"/>
  <c r="J30" i="8" s="1"/>
  <c r="M29" i="8"/>
  <c r="J29" i="8" s="1"/>
  <c r="M28" i="8"/>
  <c r="J28" i="8" s="1"/>
  <c r="M27" i="8"/>
  <c r="J27" i="8" s="1"/>
  <c r="M26" i="8"/>
  <c r="J26" i="8" s="1"/>
  <c r="M25" i="8"/>
  <c r="J25" i="8" s="1"/>
  <c r="M24" i="8"/>
  <c r="J24" i="8" s="1"/>
  <c r="M23" i="8"/>
  <c r="J23" i="8" s="1"/>
  <c r="M22" i="8"/>
  <c r="J22" i="8" s="1"/>
  <c r="M21" i="8"/>
  <c r="J21" i="8" s="1"/>
  <c r="M20" i="8"/>
  <c r="J20" i="8" s="1"/>
  <c r="M19" i="8"/>
  <c r="J19" i="8" s="1"/>
  <c r="M18" i="8"/>
  <c r="J18" i="8" s="1"/>
  <c r="M17" i="8"/>
  <c r="J17" i="8" s="1"/>
  <c r="M16" i="8"/>
  <c r="J16" i="8" s="1"/>
  <c r="M15" i="8"/>
  <c r="J15" i="8" s="1"/>
  <c r="M14" i="8"/>
  <c r="J14" i="8" s="1"/>
  <c r="M13" i="8"/>
  <c r="J13" i="8" s="1"/>
  <c r="M12" i="8"/>
  <c r="J12" i="8" s="1"/>
  <c r="M11" i="8"/>
  <c r="J11" i="8" s="1"/>
  <c r="M10" i="8"/>
  <c r="J10" i="8" s="1"/>
  <c r="M9" i="8"/>
  <c r="J9" i="8" s="1"/>
  <c r="M8" i="8"/>
  <c r="J8" i="8" s="1"/>
  <c r="M7" i="8"/>
  <c r="J7" i="8" s="1"/>
  <c r="M6" i="8"/>
  <c r="J6" i="8" s="1"/>
  <c r="M5" i="8"/>
  <c r="J5" i="8" s="1"/>
  <c r="M4" i="8"/>
  <c r="J4" i="8" s="1"/>
  <c r="M3" i="8"/>
  <c r="J3" i="8" s="1"/>
  <c r="M2" i="8"/>
  <c r="J2" i="8" s="1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K3" i="8"/>
  <c r="K4" i="8"/>
  <c r="K5" i="8"/>
  <c r="F123" i="11"/>
  <c r="F29" i="11" s="1"/>
  <c r="M2" i="4" s="1"/>
  <c r="F24" i="11"/>
  <c r="H2" i="4" s="1"/>
  <c r="F99" i="11"/>
  <c r="F100" i="11"/>
  <c r="F101" i="11"/>
  <c r="F88" i="11"/>
  <c r="F89" i="11"/>
  <c r="F90" i="11"/>
  <c r="F91" i="11"/>
  <c r="F92" i="11"/>
  <c r="F14" i="11"/>
  <c r="F15" i="11"/>
  <c r="F16" i="11"/>
  <c r="F17" i="11"/>
  <c r="F18" i="11"/>
  <c r="F19" i="11"/>
  <c r="F20" i="11"/>
  <c r="F26" i="11"/>
  <c r="I2" i="4" s="1"/>
  <c r="F27" i="11"/>
  <c r="K2" i="4" s="1"/>
  <c r="F71" i="11"/>
  <c r="F38" i="11"/>
  <c r="E38" i="11" s="1"/>
  <c r="F39" i="11"/>
  <c r="E39" i="11" s="1"/>
  <c r="F41" i="11"/>
  <c r="F42" i="11"/>
  <c r="E42" i="11" s="1"/>
  <c r="E35" i="11"/>
  <c r="E36" i="11"/>
  <c r="E20" i="11"/>
  <c r="E19" i="11"/>
  <c r="E18" i="11"/>
  <c r="E17" i="11"/>
  <c r="E16" i="11"/>
  <c r="E15" i="11"/>
  <c r="E14" i="11"/>
  <c r="P2" i="9"/>
  <c r="P1" i="9"/>
  <c r="L1" i="9"/>
  <c r="M2" i="9"/>
  <c r="J2" i="9" s="1"/>
  <c r="L2" i="9"/>
  <c r="K3" i="9"/>
  <c r="M3" i="9"/>
  <c r="J3" i="9" s="1"/>
  <c r="M4" i="9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F102" i="11" l="1"/>
  <c r="F23" i="11" s="1"/>
  <c r="G2" i="4" s="1"/>
  <c r="F43" i="11"/>
  <c r="AC2" i="4" s="1"/>
  <c r="F21" i="11"/>
  <c r="F93" i="11"/>
  <c r="F22" i="11" s="1"/>
  <c r="F2" i="4" s="1"/>
  <c r="E41" i="11"/>
  <c r="E43" i="11" s="1"/>
  <c r="E45" i="11" s="1"/>
  <c r="N2" i="9"/>
  <c r="N3" i="9" s="1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Z2" i="4"/>
  <c r="J4" i="9"/>
  <c r="A63" i="9" s="1"/>
  <c r="C63" i="9" s="1"/>
  <c r="A33" i="8"/>
  <c r="C33" i="8" s="1"/>
  <c r="A70" i="8"/>
  <c r="C70" i="8" s="1"/>
  <c r="A77" i="8"/>
  <c r="C77" i="8" s="1"/>
  <c r="B96" i="8"/>
  <c r="A17" i="8"/>
  <c r="C17" i="8" s="1"/>
  <c r="B37" i="8"/>
  <c r="B49" i="8"/>
  <c r="A71" i="8"/>
  <c r="C71" i="8" s="1"/>
  <c r="B80" i="8"/>
  <c r="B82" i="8"/>
  <c r="A96" i="8"/>
  <c r="C96" i="8" s="1"/>
  <c r="B10" i="8"/>
  <c r="B21" i="8"/>
  <c r="A30" i="8"/>
  <c r="C30" i="8" s="1"/>
  <c r="B43" i="8"/>
  <c r="A43" i="8"/>
  <c r="C43" i="8" s="1"/>
  <c r="B51" i="8"/>
  <c r="B67" i="8"/>
  <c r="B75" i="8"/>
  <c r="B98" i="8"/>
  <c r="B12" i="8"/>
  <c r="B100" i="8"/>
  <c r="A98" i="8"/>
  <c r="C98" i="8" s="1"/>
  <c r="B94" i="8"/>
  <c r="A90" i="8"/>
  <c r="C90" i="8" s="1"/>
  <c r="A89" i="8"/>
  <c r="C89" i="8" s="1"/>
  <c r="A85" i="8"/>
  <c r="C85" i="8" s="1"/>
  <c r="B81" i="8"/>
  <c r="B72" i="8"/>
  <c r="B69" i="8"/>
  <c r="A63" i="8"/>
  <c r="C63" i="8" s="1"/>
  <c r="A60" i="8"/>
  <c r="C60" i="8" s="1"/>
  <c r="A58" i="8"/>
  <c r="C58" i="8" s="1"/>
  <c r="B54" i="8"/>
  <c r="A52" i="8"/>
  <c r="C52" i="8" s="1"/>
  <c r="B47" i="8"/>
  <c r="B42" i="8"/>
  <c r="B39" i="8"/>
  <c r="B32" i="8"/>
  <c r="B26" i="8"/>
  <c r="B17" i="8"/>
  <c r="B97" i="8"/>
  <c r="A99" i="8"/>
  <c r="C99" i="8" s="1"/>
  <c r="B95" i="8"/>
  <c r="B92" i="8"/>
  <c r="B85" i="8"/>
  <c r="A79" i="8"/>
  <c r="C79" i="8" s="1"/>
  <c r="A80" i="8"/>
  <c r="C80" i="8" s="1"/>
  <c r="A74" i="8"/>
  <c r="C74" i="8" s="1"/>
  <c r="B73" i="8"/>
  <c r="B68" i="8"/>
  <c r="A66" i="8"/>
  <c r="C66" i="8" s="1"/>
  <c r="B63" i="8"/>
  <c r="B57" i="8"/>
  <c r="A46" i="8"/>
  <c r="C46" i="8" s="1"/>
  <c r="B45" i="8"/>
  <c r="A39" i="8"/>
  <c r="C39" i="8" s="1"/>
  <c r="A31" i="8"/>
  <c r="C31" i="8" s="1"/>
  <c r="B25" i="8"/>
  <c r="A20" i="8"/>
  <c r="C20" i="8" s="1"/>
  <c r="B8" i="8"/>
  <c r="B101" i="8"/>
  <c r="A94" i="8"/>
  <c r="C94" i="8" s="1"/>
  <c r="B91" i="8"/>
  <c r="B89" i="8"/>
  <c r="A87" i="8"/>
  <c r="C87" i="8" s="1"/>
  <c r="A82" i="8"/>
  <c r="C82" i="8" s="1"/>
  <c r="B74" i="8"/>
  <c r="B65" i="8"/>
  <c r="A62" i="8"/>
  <c r="C62" i="8" s="1"/>
  <c r="A55" i="8"/>
  <c r="C55" i="8" s="1"/>
  <c r="B53" i="8"/>
  <c r="A50" i="8"/>
  <c r="C50" i="8" s="1"/>
  <c r="B46" i="8"/>
  <c r="A42" i="8"/>
  <c r="C42" i="8" s="1"/>
  <c r="A38" i="8"/>
  <c r="C38" i="8" s="1"/>
  <c r="A35" i="8"/>
  <c r="C35" i="8" s="1"/>
  <c r="A34" i="8"/>
  <c r="C34" i="8" s="1"/>
  <c r="B20" i="8"/>
  <c r="A14" i="8"/>
  <c r="C14" i="8" s="1"/>
  <c r="A97" i="8"/>
  <c r="C97" i="8" s="1"/>
  <c r="B93" i="8"/>
  <c r="B88" i="8"/>
  <c r="A84" i="8"/>
  <c r="C84" i="8" s="1"/>
  <c r="B79" i="8"/>
  <c r="A81" i="8"/>
  <c r="C81" i="8" s="1"/>
  <c r="A75" i="8"/>
  <c r="C75" i="8" s="1"/>
  <c r="B71" i="8"/>
  <c r="A72" i="8"/>
  <c r="C72" i="8" s="1"/>
  <c r="A68" i="8"/>
  <c r="C68" i="8" s="1"/>
  <c r="A61" i="8"/>
  <c r="C61" i="8" s="1"/>
  <c r="B56" i="8"/>
  <c r="B52" i="8"/>
  <c r="A44" i="8"/>
  <c r="C44" i="8" s="1"/>
  <c r="A41" i="8"/>
  <c r="C41" i="8" s="1"/>
  <c r="B40" i="8"/>
  <c r="A29" i="8"/>
  <c r="C29" i="8" s="1"/>
  <c r="A27" i="8"/>
  <c r="C27" i="8" s="1"/>
  <c r="B23" i="8"/>
  <c r="B14" i="8"/>
  <c r="B99" i="8"/>
  <c r="A100" i="8"/>
  <c r="C100" i="8" s="1"/>
  <c r="A92" i="8"/>
  <c r="C92" i="8" s="1"/>
  <c r="A91" i="8"/>
  <c r="C91" i="8" s="1"/>
  <c r="B84" i="8"/>
  <c r="B83" i="8"/>
  <c r="B78" i="8"/>
  <c r="B76" i="8"/>
  <c r="B70" i="8"/>
  <c r="A64" i="8"/>
  <c r="C64" i="8" s="1"/>
  <c r="A65" i="8"/>
  <c r="C65" i="8" s="1"/>
  <c r="B55" i="8"/>
  <c r="A51" i="8"/>
  <c r="C51" i="8" s="1"/>
  <c r="A48" i="8"/>
  <c r="C48" i="8" s="1"/>
  <c r="B38" i="8"/>
  <c r="A36" i="8"/>
  <c r="C36" i="8" s="1"/>
  <c r="A32" i="8"/>
  <c r="C32" i="8" s="1"/>
  <c r="B30" i="8"/>
  <c r="B19" i="8"/>
  <c r="A3" i="8"/>
  <c r="C3" i="8" s="1"/>
  <c r="A93" i="8"/>
  <c r="C93" i="8" s="1"/>
  <c r="B90" i="8"/>
  <c r="A86" i="8"/>
  <c r="C86" i="8" s="1"/>
  <c r="B77" i="8"/>
  <c r="A73" i="8"/>
  <c r="C73" i="8" s="1"/>
  <c r="A69" i="8"/>
  <c r="C69" i="8" s="1"/>
  <c r="B64" i="8"/>
  <c r="B61" i="8"/>
  <c r="A59" i="8"/>
  <c r="C59" i="8" s="1"/>
  <c r="A54" i="8"/>
  <c r="C54" i="8" s="1"/>
  <c r="B50" i="8"/>
  <c r="A45" i="8"/>
  <c r="C45" i="8" s="1"/>
  <c r="A40" i="8"/>
  <c r="C40" i="8" s="1"/>
  <c r="B34" i="8"/>
  <c r="B33" i="8"/>
  <c r="A22" i="8"/>
  <c r="C22" i="8" s="1"/>
  <c r="A13" i="8"/>
  <c r="C13" i="8" s="1"/>
  <c r="B3" i="8"/>
  <c r="B7" i="8"/>
  <c r="A8" i="8"/>
  <c r="C8" i="8" s="1"/>
  <c r="B9" i="8"/>
  <c r="B11" i="8"/>
  <c r="B16" i="8"/>
  <c r="B18" i="8"/>
  <c r="A21" i="8"/>
  <c r="C21" i="8" s="1"/>
  <c r="B24" i="8"/>
  <c r="B27" i="8"/>
  <c r="B35" i="8"/>
  <c r="B36" i="8"/>
  <c r="B44" i="8"/>
  <c r="B48" i="8"/>
  <c r="A56" i="8"/>
  <c r="C56" i="8" s="1"/>
  <c r="A53" i="8"/>
  <c r="C53" i="8" s="1"/>
  <c r="B58" i="8"/>
  <c r="B60" i="8"/>
  <c r="B2" i="8"/>
  <c r="A4" i="8"/>
  <c r="C4" i="8" s="1"/>
  <c r="A10" i="8"/>
  <c r="C10" i="8" s="1"/>
  <c r="A12" i="8"/>
  <c r="C12" i="8" s="1"/>
  <c r="B15" i="8"/>
  <c r="A19" i="8"/>
  <c r="C19" i="8" s="1"/>
  <c r="B22" i="8"/>
  <c r="A2" i="8"/>
  <c r="C2" i="8" s="1"/>
  <c r="A9" i="8"/>
  <c r="C9" i="8" s="1"/>
  <c r="B13" i="8"/>
  <c r="A7" i="8"/>
  <c r="C7" i="8" s="1"/>
  <c r="A11" i="8"/>
  <c r="C11" i="8" s="1"/>
  <c r="A16" i="8"/>
  <c r="C16" i="8" s="1"/>
  <c r="A15" i="8"/>
  <c r="C15" i="8" s="1"/>
  <c r="A18" i="8"/>
  <c r="C18" i="8" s="1"/>
  <c r="B28" i="8"/>
  <c r="B5" i="8"/>
  <c r="B6" i="8"/>
  <c r="A25" i="8"/>
  <c r="C25" i="8" s="1"/>
  <c r="A23" i="8"/>
  <c r="C23" i="8" s="1"/>
  <c r="A26" i="8"/>
  <c r="C26" i="8" s="1"/>
  <c r="B29" i="8"/>
  <c r="B4" i="8"/>
  <c r="A5" i="8"/>
  <c r="C5" i="8" s="1"/>
  <c r="A6" i="8"/>
  <c r="C6" i="8" s="1"/>
  <c r="A101" i="8"/>
  <c r="C101" i="8" s="1"/>
  <c r="A95" i="8"/>
  <c r="C95" i="8" s="1"/>
  <c r="A88" i="8"/>
  <c r="C88" i="8" s="1"/>
  <c r="B87" i="8"/>
  <c r="B86" i="8"/>
  <c r="A83" i="8"/>
  <c r="C83" i="8" s="1"/>
  <c r="A78" i="8"/>
  <c r="C78" i="8" s="1"/>
  <c r="A76" i="8"/>
  <c r="C76" i="8" s="1"/>
  <c r="A67" i="8"/>
  <c r="C67" i="8" s="1"/>
  <c r="B66" i="8"/>
  <c r="B62" i="8"/>
  <c r="B59" i="8"/>
  <c r="A57" i="8"/>
  <c r="C57" i="8" s="1"/>
  <c r="A49" i="8"/>
  <c r="C49" i="8" s="1"/>
  <c r="A47" i="8"/>
  <c r="C47" i="8" s="1"/>
  <c r="B41" i="8"/>
  <c r="A37" i="8"/>
  <c r="C37" i="8" s="1"/>
  <c r="B31" i="8"/>
  <c r="A28" i="8"/>
  <c r="C28" i="8" s="1"/>
  <c r="A24" i="8"/>
  <c r="C24" i="8" s="1"/>
  <c r="F25" i="11" l="1"/>
  <c r="F28" i="11" s="1"/>
  <c r="L2" i="4" s="1"/>
  <c r="E2" i="4"/>
  <c r="B44" i="9"/>
  <c r="B99" i="9"/>
  <c r="B78" i="9"/>
  <c r="B91" i="9"/>
  <c r="B14" i="9"/>
  <c r="B47" i="9"/>
  <c r="B13" i="9"/>
  <c r="A40" i="9"/>
  <c r="C40" i="9" s="1"/>
  <c r="A54" i="9"/>
  <c r="C54" i="9" s="1"/>
  <c r="A49" i="9"/>
  <c r="C49" i="9" s="1"/>
  <c r="A73" i="9"/>
  <c r="C73" i="9" s="1"/>
  <c r="A94" i="9"/>
  <c r="C94" i="9" s="1"/>
  <c r="A62" i="9"/>
  <c r="C62" i="9" s="1"/>
  <c r="A16" i="9"/>
  <c r="C16" i="9" s="1"/>
  <c r="A23" i="9"/>
  <c r="C23" i="9" s="1"/>
  <c r="B24" i="9"/>
  <c r="A57" i="9"/>
  <c r="C57" i="9" s="1"/>
  <c r="B19" i="9"/>
  <c r="B63" i="9"/>
  <c r="A7" i="9"/>
  <c r="A37" i="9"/>
  <c r="C37" i="9" s="1"/>
  <c r="B41" i="9"/>
  <c r="B35" i="9"/>
  <c r="A99" i="9"/>
  <c r="C99" i="9" s="1"/>
  <c r="A38" i="9"/>
  <c r="C38" i="9" s="1"/>
  <c r="A80" i="9"/>
  <c r="C80" i="9" s="1"/>
  <c r="B83" i="9"/>
  <c r="A90" i="9"/>
  <c r="C90" i="9" s="1"/>
  <c r="B72" i="9"/>
  <c r="A51" i="9"/>
  <c r="C51" i="9" s="1"/>
  <c r="B15" i="9"/>
  <c r="B74" i="9"/>
  <c r="B40" i="9"/>
  <c r="B17" i="9"/>
  <c r="B88" i="9"/>
  <c r="A66" i="9"/>
  <c r="C66" i="9" s="1"/>
  <c r="B69" i="9"/>
  <c r="A69" i="9"/>
  <c r="C69" i="9" s="1"/>
  <c r="B76" i="9"/>
  <c r="A86" i="9"/>
  <c r="C86" i="9" s="1"/>
  <c r="B100" i="9"/>
  <c r="B90" i="9"/>
  <c r="B2" i="9"/>
  <c r="A76" i="9"/>
  <c r="C76" i="9" s="1"/>
  <c r="B27" i="9"/>
  <c r="A36" i="9"/>
  <c r="C36" i="9" s="1"/>
  <c r="A6" i="9"/>
  <c r="P6" i="9" s="1"/>
  <c r="B67" i="9"/>
  <c r="B71" i="9"/>
  <c r="A3" i="9"/>
  <c r="P3" i="9" s="1"/>
  <c r="B54" i="9"/>
  <c r="A72" i="9"/>
  <c r="C72" i="9" s="1"/>
  <c r="B92" i="9"/>
  <c r="B64" i="9"/>
  <c r="A14" i="9"/>
  <c r="C14" i="9" s="1"/>
  <c r="A60" i="9"/>
  <c r="C60" i="9" s="1"/>
  <c r="B86" i="9"/>
  <c r="A24" i="9"/>
  <c r="C24" i="9" s="1"/>
  <c r="B94" i="9"/>
  <c r="A46" i="9"/>
  <c r="C46" i="9" s="1"/>
  <c r="B21" i="9"/>
  <c r="B32" i="9"/>
  <c r="A50" i="9"/>
  <c r="C50" i="9" s="1"/>
  <c r="A83" i="9"/>
  <c r="C83" i="9" s="1"/>
  <c r="B31" i="9"/>
  <c r="A43" i="9"/>
  <c r="C43" i="9" s="1"/>
  <c r="A32" i="9"/>
  <c r="C32" i="9" s="1"/>
  <c r="B6" i="9"/>
  <c r="A15" i="9"/>
  <c r="C15" i="9" s="1"/>
  <c r="A88" i="9"/>
  <c r="C88" i="9" s="1"/>
  <c r="A47" i="9"/>
  <c r="C47" i="9" s="1"/>
  <c r="A17" i="9"/>
  <c r="C17" i="9" s="1"/>
  <c r="A25" i="9"/>
  <c r="C25" i="9" s="1"/>
  <c r="B73" i="9"/>
  <c r="A91" i="9"/>
  <c r="C91" i="9" s="1"/>
  <c r="B48" i="9"/>
  <c r="A2" i="9"/>
  <c r="C2" i="9" s="1"/>
  <c r="B101" i="9"/>
  <c r="A56" i="9"/>
  <c r="C56" i="9" s="1"/>
  <c r="A39" i="9"/>
  <c r="C39" i="9" s="1"/>
  <c r="A53" i="9"/>
  <c r="C53" i="9" s="1"/>
  <c r="B7" i="9"/>
  <c r="B75" i="9"/>
  <c r="A10" i="9"/>
  <c r="C10" i="9" s="1"/>
  <c r="A93" i="9"/>
  <c r="C93" i="9" s="1"/>
  <c r="A22" i="9"/>
  <c r="C22" i="9" s="1"/>
  <c r="A101" i="9"/>
  <c r="C101" i="9" s="1"/>
  <c r="A48" i="9"/>
  <c r="C48" i="9" s="1"/>
  <c r="B26" i="9"/>
  <c r="A82" i="9"/>
  <c r="C82" i="9" s="1"/>
  <c r="B57" i="9"/>
  <c r="A78" i="9"/>
  <c r="C78" i="9" s="1"/>
  <c r="A31" i="9"/>
  <c r="C31" i="9" s="1"/>
  <c r="B49" i="9"/>
  <c r="A75" i="9"/>
  <c r="C75" i="9" s="1"/>
  <c r="A85" i="9"/>
  <c r="C85" i="9" s="1"/>
  <c r="B97" i="9"/>
  <c r="A67" i="9"/>
  <c r="C67" i="9" s="1"/>
  <c r="B81" i="9"/>
  <c r="A96" i="9"/>
  <c r="C96" i="9" s="1"/>
  <c r="A20" i="9"/>
  <c r="C20" i="9" s="1"/>
  <c r="B29" i="9"/>
  <c r="A92" i="9"/>
  <c r="C92" i="9" s="1"/>
  <c r="B85" i="9"/>
  <c r="A61" i="9"/>
  <c r="C61" i="9" s="1"/>
  <c r="A87" i="9"/>
  <c r="C87" i="9" s="1"/>
  <c r="A95" i="9"/>
  <c r="C95" i="9" s="1"/>
  <c r="B43" i="9"/>
  <c r="A58" i="9"/>
  <c r="C58" i="9" s="1"/>
  <c r="B28" i="9"/>
  <c r="B70" i="9"/>
  <c r="B96" i="9"/>
  <c r="A81" i="9"/>
  <c r="C81" i="9" s="1"/>
  <c r="B36" i="9"/>
  <c r="A33" i="9"/>
  <c r="C33" i="9" s="1"/>
  <c r="A55" i="9"/>
  <c r="C55" i="9" s="1"/>
  <c r="B16" i="9"/>
  <c r="B23" i="9"/>
  <c r="A84" i="9"/>
  <c r="C84" i="9" s="1"/>
  <c r="A100" i="9"/>
  <c r="C100" i="9" s="1"/>
  <c r="A35" i="9"/>
  <c r="C35" i="9" s="1"/>
  <c r="B3" i="9"/>
  <c r="B25" i="9"/>
  <c r="A98" i="9"/>
  <c r="C98" i="9" s="1"/>
  <c r="B8" i="9"/>
  <c r="B62" i="9"/>
  <c r="B33" i="9"/>
  <c r="B39" i="9"/>
  <c r="A8" i="9"/>
  <c r="C8" i="9" s="1"/>
  <c r="B52" i="9"/>
  <c r="B98" i="9"/>
  <c r="B20" i="9"/>
  <c r="A70" i="9"/>
  <c r="C70" i="9" s="1"/>
  <c r="B59" i="9"/>
  <c r="A18" i="9"/>
  <c r="C18" i="9" s="1"/>
  <c r="A64" i="9"/>
  <c r="C64" i="9" s="1"/>
  <c r="B87" i="9"/>
  <c r="A79" i="9"/>
  <c r="C79" i="9" s="1"/>
  <c r="A45" i="9"/>
  <c r="C45" i="9" s="1"/>
  <c r="A29" i="9"/>
  <c r="C29" i="9" s="1"/>
  <c r="B51" i="9"/>
  <c r="A65" i="9"/>
  <c r="C65" i="9" s="1"/>
  <c r="B46" i="9"/>
  <c r="A42" i="9"/>
  <c r="C42" i="9" s="1"/>
  <c r="A44" i="9"/>
  <c r="C44" i="9" s="1"/>
  <c r="B30" i="9"/>
  <c r="A59" i="9"/>
  <c r="C59" i="9" s="1"/>
  <c r="B4" i="9"/>
  <c r="B66" i="9"/>
  <c r="B50" i="9"/>
  <c r="B38" i="9"/>
  <c r="B80" i="9"/>
  <c r="B95" i="9"/>
  <c r="B12" i="9"/>
  <c r="A4" i="9"/>
  <c r="P4" i="9" s="1"/>
  <c r="B56" i="9"/>
  <c r="A68" i="9"/>
  <c r="C68" i="9" s="1"/>
  <c r="B45" i="9"/>
  <c r="A71" i="9"/>
  <c r="C71" i="9" s="1"/>
  <c r="A11" i="9"/>
  <c r="C11" i="9" s="1"/>
  <c r="A74" i="9"/>
  <c r="C74" i="9" s="1"/>
  <c r="B10" i="9"/>
  <c r="A12" i="9"/>
  <c r="C12" i="9" s="1"/>
  <c r="B37" i="9"/>
  <c r="B82" i="9"/>
  <c r="B61" i="9"/>
  <c r="B34" i="9"/>
  <c r="B9" i="9"/>
  <c r="A19" i="9"/>
  <c r="C19" i="9" s="1"/>
  <c r="A52" i="9"/>
  <c r="C52" i="9" s="1"/>
  <c r="A28" i="9"/>
  <c r="C28" i="9" s="1"/>
  <c r="B77" i="9"/>
  <c r="B58" i="9"/>
  <c r="B89" i="9"/>
  <c r="A30" i="9"/>
  <c r="C30" i="9" s="1"/>
  <c r="B18" i="9"/>
  <c r="A5" i="9"/>
  <c r="P5" i="9" s="1"/>
  <c r="B53" i="9"/>
  <c r="B68" i="9"/>
  <c r="A41" i="9"/>
  <c r="C41" i="9" s="1"/>
  <c r="A13" i="9"/>
  <c r="C13" i="9" s="1"/>
  <c r="B84" i="9"/>
  <c r="A77" i="9"/>
  <c r="C77" i="9" s="1"/>
  <c r="B93" i="9"/>
  <c r="A34" i="9"/>
  <c r="C34" i="9" s="1"/>
  <c r="B5" i="9"/>
  <c r="B55" i="9"/>
  <c r="A89" i="9"/>
  <c r="C89" i="9" s="1"/>
  <c r="B22" i="9"/>
  <c r="A26" i="9"/>
  <c r="C26" i="9" s="1"/>
  <c r="B42" i="9"/>
  <c r="B60" i="9"/>
  <c r="B65" i="9"/>
  <c r="A21" i="9"/>
  <c r="C21" i="9" s="1"/>
  <c r="A27" i="9"/>
  <c r="C27" i="9" s="1"/>
  <c r="B79" i="9"/>
  <c r="B11" i="9"/>
  <c r="A97" i="9"/>
  <c r="C97" i="9" s="1"/>
  <c r="A9" i="9"/>
  <c r="C9" i="9" s="1"/>
  <c r="C7" i="9"/>
  <c r="P7" i="9"/>
  <c r="F30" i="11" l="1"/>
  <c r="F73" i="11" s="1"/>
  <c r="C3" i="9"/>
  <c r="C4" i="9"/>
  <c r="C6" i="9"/>
  <c r="C5" i="9"/>
  <c r="F45" i="11" l="1"/>
  <c r="F31" i="11"/>
  <c r="O2" i="4" s="1"/>
  <c r="N2" i="4"/>
</calcChain>
</file>

<file path=xl/sharedStrings.xml><?xml version="1.0" encoding="utf-8"?>
<sst xmlns="http://schemas.openxmlformats.org/spreadsheetml/2006/main" count="195" uniqueCount="173">
  <si>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</si>
  <si>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</si>
  <si>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</si>
  <si>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</si>
  <si>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</si>
  <si>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</si>
  <si>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</si>
  <si>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</si>
  <si>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</si>
  <si>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</si>
  <si>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</si>
  <si>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</si>
  <si>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</si>
  <si>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</si>
  <si>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</si>
  <si>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</si>
  <si>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</si>
  <si>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</si>
  <si>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</si>
  <si>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</si>
  <si>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</si>
  <si>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</si>
  <si>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</si>
  <si>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</si>
  <si>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</si>
  <si>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</si>
  <si>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</si>
  <si>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</si>
  <si>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</si>
  <si>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</si>
  <si>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</si>
  <si>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</si>
  <si>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</si>
  <si>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</si>
  <si>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</si>
  <si>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</si>
  <si>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</si>
  <si>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</si>
  <si>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</si>
  <si>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</si>
  <si>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</si>
  <si>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</si>
  <si>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</si>
  <si>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</si>
  <si>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</si>
  <si>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</si>
  <si>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</si>
  <si>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I alt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</si>
  <si>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</si>
  <si>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</si>
  <si>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</si>
  <si>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</si>
  <si>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</si>
  <si>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</si>
  <si>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</si>
  <si>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</si>
  <si>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</si>
  <si>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</si>
  <si>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</si>
  <si>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</si>
  <si>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</si>
  <si>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</si>
  <si>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</si>
  <si>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</si>
  <si>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Begge celler i kontrollinjen skal gå i "0" / "0 %", når budgettet er udfyldt. Hvis dette ikke er tilfældet, vil cellerne være røde for derved at gøre opmærksom på behovet for korrektion.</t>
  </si>
  <si>
    <t>AP 4:</t>
  </si>
  <si>
    <t>Cellen i kontrollinjen skal gå i "0", når tabellen er udfyldt. Hvis dette ikke er tilfældet, vil cellen være rød for derved at gøre opmærksom på behovet for korrektion.</t>
  </si>
  <si>
    <t>Anden finansiering i form af ”in kind” skal ikke medtages i budgettet, men skal omtales under afsnittet om bemærkninger til projektets finansiering.</t>
  </si>
  <si>
    <t>Leverancer</t>
  </si>
  <si>
    <t>Planlagt omfang</t>
  </si>
  <si>
    <t xml:space="preserve">De grå kanter markerer udskriftsområdet. Det er vigtigt, at teksten ikke står udenfor udskriftsområdet. I så fald kommer teksten ikke med i ansøgningen. </t>
  </si>
  <si>
    <t>Udgifter er opgjort uden moms:</t>
  </si>
  <si>
    <t>Udgifter er opgjort med moms:</t>
  </si>
  <si>
    <t>Antal timer</t>
  </si>
  <si>
    <t>Værdi efter</t>
  </si>
  <si>
    <t>Ekstern bistand i alt</t>
  </si>
  <si>
    <t>Udstyr i alt</t>
  </si>
  <si>
    <t>Øvrige projektudgifter i alt</t>
  </si>
  <si>
    <t>Udgifter før administrative omkostninger / overhead i alt</t>
  </si>
  <si>
    <t>sæt kryds</t>
  </si>
  <si>
    <t>kontrollinje - skal være 0 % / 0</t>
  </si>
  <si>
    <t xml:space="preserve">Værdi før afskrivning </t>
  </si>
  <si>
    <t xml:space="preserve">AP 1: </t>
  </si>
  <si>
    <t>Tallet hentes automatisk fra summen af indtæter på næste side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</si>
  <si>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</si>
  <si>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</si>
  <si>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</si>
  <si>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</si>
  <si>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</si>
  <si>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</si>
  <si>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</si>
  <si>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</si>
  <si>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</si>
  <si>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</si>
  <si>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</si>
  <si>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</si>
  <si>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</si>
  <si>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</si>
  <si>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</si>
  <si>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</si>
  <si>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</si>
  <si>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</si>
  <si>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</si>
  <si>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</si>
  <si>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</si>
  <si>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</si>
  <si>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</si>
  <si>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Vejledning til brug for udfyldelse skemaet - se teksten nedenfor</t>
  </si>
  <si>
    <t>Sørg for en hensigtsmæssig sidedeling - dvs ikke midt i tabellen.</t>
  </si>
  <si>
    <t>Hjemmel</t>
  </si>
  <si>
    <t xml:space="preserve">Tilskud fra fonden er offentlig tilskud. Ved andre offentlige tilskud forstås tilskud fra de øvrige produktionsafgiftsfonde, kommuner og regioner, ministerielle tilskudsordninger, EU-ordninger mm. </t>
  </si>
  <si>
    <t>Information om anden tilskud angives, herunder navn på tilskudsgiver o.l.</t>
  </si>
  <si>
    <t>Information om anden tilskud angives, herunder myndighed / tilskudsordningens navn o.l. Eksempel Landbrugsstyrelsen, GUDP, Udviklings- og forskningsaktiviteter</t>
  </si>
  <si>
    <t>Revision</t>
  </si>
  <si>
    <t>Rejseudgifter - ophold, transport, herunder kørsel i egen bil</t>
  </si>
  <si>
    <t xml:space="preserve">Mødeudgifter - lokale og forplejning </t>
  </si>
  <si>
    <t>Titel på arbejdspakke jf. projektbeskrivelsen</t>
  </si>
  <si>
    <t>Udstyr (køb af udstyr)</t>
  </si>
  <si>
    <t xml:space="preserve">Analyser - specifikation: </t>
  </si>
  <si>
    <t xml:space="preserve">Materialer - specifikation: </t>
  </si>
  <si>
    <t>Timesats, kr.</t>
  </si>
  <si>
    <t xml:space="preserve">Læs nærmere om udgifter til udstyr i fondens vejledning om tilskud, herunder om afskrivninger. </t>
  </si>
  <si>
    <t>Er der tale om leje af udstyr, skal udgiften medtages under øvrige projektudgifter.</t>
  </si>
  <si>
    <t>Kørsel i egen bil er til statens lave takst.</t>
  </si>
  <si>
    <t>Der henvises til fondens vejledning om tilskud for nærmere information om tilskudsberettigede udgifter, herunder om moms.</t>
  </si>
  <si>
    <t xml:space="preserve">ALLE grå felter udfyldes automatisk. 
Der kan indsættes flere rækker, hvis der er behov for det under punkt 3.3 - 3.6.
Rækkehøjden kan ændres, så der kan stå en længere tekst. </t>
  </si>
  <si>
    <t>F.eks.  Konsulenter, teknikere, koordinator/sekretærer, studentermedhjælpere</t>
  </si>
  <si>
    <t xml:space="preserve">Rækkehøjden kan ændres, så der kan stå en længere tekst. </t>
  </si>
  <si>
    <t xml:space="preserve">3.1 Projektets budget i bevillingsåret </t>
  </si>
  <si>
    <t>Vejledning om konvertering af projektøkonomiskiemaet fra Excel til pdf - se indsat billede til højre</t>
  </si>
  <si>
    <t xml:space="preserve">Fonden har lavet en standardopsætning af siderne i form af angivelse af "udskriftsområde".  Det betyder, at det alene er udskriftsområdet, som kommer med ved fysisk udskrift eller ved konvertering/udskrift til pdf. </t>
  </si>
  <si>
    <t xml:space="preserve">De grå kanter markerer udskriftsområdet. </t>
  </si>
  <si>
    <t xml:space="preserve">Undlad derfor ved udskrift / konvertering til pdf at ændre på sideopsætningen, herunder at anvende skaleringsfunktionen. </t>
  </si>
  <si>
    <t>Vejledning om konvertering af projektøkonomiskemaet fra Excel til pdf - se indsat billede til højre.</t>
  </si>
  <si>
    <t xml:space="preserve">Der kan anvendes medarbejderkategorier ved angivelse af udgifter til intern løn. </t>
  </si>
  <si>
    <t>Der skal i såfald anvendes retvisende betegnelser som beskriver kategoriens opgave/status.</t>
  </si>
  <si>
    <t>3.2 Overordnede bemærkninger til budgettets udgifter og finansiering</t>
  </si>
  <si>
    <t xml:space="preserve">Der kan indsættes flere rækker, hvis der er behov for det under punkt 3.2 - 3.6. </t>
  </si>
  <si>
    <t>3.3 Specifikation af tilskudsgrundlaget for de enkelte arbejdspakker</t>
  </si>
  <si>
    <r>
      <t xml:space="preserve">Intern løn
</t>
    </r>
    <r>
      <rPr>
        <sz val="10"/>
        <color theme="1"/>
        <rFont val="Arial"/>
        <family val="2"/>
      </rPr>
      <t xml:space="preserve">Men henvisning til vejledningen om intern løn kommenteres på anvendte timesatser, principper for beregningen heraf o.l.  Vær opmærksom på, at der skal tidsregistreres. </t>
    </r>
  </si>
  <si>
    <r>
      <t>3.4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</si>
  <si>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Navn på planlagt ekstern bistand + nøgleord for opgaven</t>
  </si>
  <si>
    <t xml:space="preserve">Leje af udstyr - specifikation: </t>
  </si>
  <si>
    <t xml:space="preserve">Leje af faciliteter - specifikation: </t>
  </si>
  <si>
    <t xml:space="preserve">Der er fortrykt en række udgifter, som typisk ses på tværs af projekter. </t>
  </si>
  <si>
    <t>Nogle af udgifterne skal specificeres nærmere fx materialer, analyser og leje af udstyr.</t>
  </si>
  <si>
    <t>Listen er ikke udtømmende, og der er således også plads til at indsætte andre udgifter.</t>
  </si>
  <si>
    <t xml:space="preserve">Ansøger kan samtidig slette tekst, når der ikke er budgetteret med den pågældende udgift i det ansøgte projekt. </t>
  </si>
  <si>
    <t>Specikationen kan fx være hvor mange medarbejdere, der skal deltage.</t>
  </si>
  <si>
    <t>Overvej om specifikationen af fx materiale-udgifter skal ske på flere selvstændige rækker. Det kan være relevant, hvis der er tale om forskellige typer materialer.</t>
  </si>
  <si>
    <t>I så fald indsættes blot en ekstra række med fx en yderligere materialespecifikation.</t>
  </si>
  <si>
    <t>(Punktet SKAL udfyldes, når der er budgetteret med overheadudgifter)</t>
  </si>
  <si>
    <t>Kommentarer til budgetterede udgifter til Øvrige udgifter</t>
  </si>
  <si>
    <t xml:space="preserve">Kommentarer til budgetterede indtægter </t>
  </si>
  <si>
    <t>Kommentarer til budgetterede udgifter til Udstyr</t>
  </si>
  <si>
    <t>Kommentarer til budgetterede udgifter til Ekstern bistand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</si>
  <si>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</si>
  <si>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</si>
  <si>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</si>
  <si>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t>Der kan indsættes flere rækker, hvis der er behov for det.</t>
  </si>
  <si>
    <t xml:space="preserve">Rækkehøjden kan også ændres, så der kan stå en længere tekst. </t>
  </si>
  <si>
    <t xml:space="preserve">Når der er tale om projekter med flere hjemler, skal hjemmel pr. arbejdspakke oplyses i "hjemmelskolonnen" nedenfor. 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</si>
  <si>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</si>
  <si>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 xml:space="preserve">Eksempel på specifikationer af udgifter. </t>
  </si>
  <si>
    <t>Københavns Universitet, forsker / bidrag til Analyser, AP 3</t>
  </si>
  <si>
    <t>Teknologisk Institut, konsulenter, faglig sparring evaluering af data, AP 4</t>
  </si>
  <si>
    <t>Teknologisk Institut, teknikere, gennemførelse markforsøg, AP 1, 2 og 3</t>
  </si>
  <si>
    <t>Landmandsværter for forsøg / dataindsamling m.m. Alle AP'er</t>
  </si>
  <si>
    <t>Konsulent fra ingenørvirksomhed - faglig sparring, AP4</t>
  </si>
  <si>
    <t>fast pris *</t>
  </si>
  <si>
    <t>Kommunikationsbureau, udarbejdelse af kommunikationsmateriale, AP 5</t>
  </si>
  <si>
    <t>* Når der er budgetteret med ekstern bistand til en fast pris, kommenteres opgavens omfang for dermed at kunne vurdere udgiften set i forhold til opgaven, fx at opgaven er baseret på 20 timer.</t>
  </si>
  <si>
    <t>Konsulent - Facilitor for event, AP3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</si>
</sst>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2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2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2" borderId="7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0" xfId="0" applyFill="1"/>
    <xf numFmtId="0" fontId="4" fillId="2" borderId="7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0" fillId="2" borderId="9" xfId="0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4" fillId="2" borderId="8" xfId="0" applyFont="1" applyFill="1" applyBorder="1" applyAlignment="1">
      <alignment wrapText="1"/>
    </xf>
    <xf numFmtId="1" fontId="0" fillId="2" borderId="0" xfId="0" applyNumberFormat="1" applyFill="1" applyAlignment="1">
      <alignment horizontal="right"/>
    </xf>
    <xf numFmtId="0" fontId="4" fillId="2" borderId="11" xfId="0" applyFont="1" applyFill="1" applyBorder="1" applyAlignment="1">
      <alignment horizontal="right"/>
    </xf>
    <xf numFmtId="9" fontId="4" fillId="2" borderId="12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9" xfId="0" applyFont="1" applyFill="1" applyBorder="1" applyAlignment="1">
      <alignment horizontal="right"/>
    </xf>
    <xf numFmtId="0" fontId="0" fillId="2" borderId="4" xfId="0" applyFill="1" applyBorder="1" applyAlignment="1">
      <alignment horizontal="center" wrapText="1"/>
    </xf>
    <xf numFmtId="0" fontId="4" fillId="2" borderId="4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11" xfId="0" applyFill="1" applyBorder="1"/>
    <xf numFmtId="0" fontId="0" fillId="2" borderId="15" xfId="0" applyFill="1" applyBorder="1" applyAlignment="1">
      <alignment horizontal="left"/>
    </xf>
    <xf numFmtId="0" fontId="4" fillId="2" borderId="16" xfId="0" applyFont="1" applyFill="1" applyBorder="1"/>
    <xf numFmtId="0" fontId="4" fillId="2" borderId="16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right"/>
    </xf>
    <xf numFmtId="0" fontId="0" fillId="2" borderId="0" xfId="0" applyFill="1" applyAlignment="1">
      <alignment horizontal="center" wrapText="1"/>
    </xf>
    <xf numFmtId="0" fontId="4" fillId="2" borderId="2" xfId="0" applyFont="1" applyFill="1" applyBorder="1" applyAlignment="1">
      <alignment wrapText="1"/>
    </xf>
    <xf numFmtId="9" fontId="0" fillId="2" borderId="0" xfId="1" applyFont="1" applyFill="1" applyAlignment="1">
      <alignment horizontal="right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4" fillId="3" borderId="3" xfId="0" applyFont="1" applyFill="1" applyBorder="1"/>
    <xf numFmtId="0" fontId="0" fillId="0" borderId="0" xfId="0" applyAlignment="1">
      <alignment horizontal="center"/>
    </xf>
    <xf numFmtId="3" fontId="4" fillId="3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0" fillId="2" borderId="15" xfId="0" applyNumberForma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right"/>
    </xf>
    <xf numFmtId="3" fontId="4" fillId="2" borderId="19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2" borderId="11" xfId="0" applyFill="1" applyBorder="1" applyAlignment="1">
      <alignment horizontal="right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4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6" fillId="0" borderId="3" xfId="0" applyFont="1" applyBorder="1" applyAlignment="1">
      <alignment vertical="center"/>
    </xf>
    <xf numFmtId="3" fontId="0" fillId="2" borderId="11" xfId="0" applyNumberFormat="1" applyFill="1" applyBorder="1" applyAlignment="1" applyProtection="1">
      <alignment horizontal="right"/>
      <protection locked="0"/>
    </xf>
    <xf numFmtId="3" fontId="0" fillId="2" borderId="15" xfId="0" applyNumberFormat="1" applyFill="1" applyBorder="1" applyAlignment="1" applyProtection="1">
      <alignment horizontal="right"/>
      <protection locked="0"/>
    </xf>
    <xf numFmtId="3" fontId="4" fillId="2" borderId="15" xfId="0" applyNumberFormat="1" applyFont="1" applyFill="1" applyBorder="1" applyAlignment="1">
      <alignment horizontal="right"/>
    </xf>
    <xf numFmtId="3" fontId="0" fillId="2" borderId="9" xfId="0" applyNumberFormat="1" applyFill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/>
    <xf numFmtId="0" fontId="4" fillId="5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9" fontId="10" fillId="0" borderId="0" xfId="0" applyNumberFormat="1" applyFont="1" applyAlignment="1">
      <alignment vertical="top"/>
    </xf>
    <xf numFmtId="0" fontId="0" fillId="6" borderId="6" xfId="0" applyFill="1" applyBorder="1" applyProtection="1"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0" fillId="3" borderId="3" xfId="0" applyFill="1" applyBorder="1" applyAlignment="1">
      <alignment vertical="top" wrapText="1"/>
    </xf>
    <xf numFmtId="0" fontId="0" fillId="0" borderId="3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4" fillId="0" borderId="0" xfId="0" applyFont="1" applyAlignment="1">
      <alignment vertical="top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23" xfId="0" applyFont="1" applyBorder="1" applyAlignment="1">
      <alignment vertical="top" wrapText="1"/>
    </xf>
    <xf numFmtId="0" fontId="0" fillId="5" borderId="0" xfId="0" applyFill="1" applyProtection="1"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23" xfId="0" applyBorder="1" applyProtection="1">
      <protection locked="0"/>
    </xf>
    <xf numFmtId="9" fontId="0" fillId="0" borderId="0" xfId="0" applyNumberFormat="1" applyAlignment="1">
      <alignment vertical="top"/>
    </xf>
    <xf numFmtId="9" fontId="0" fillId="2" borderId="11" xfId="0" applyNumberForma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23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3" fontId="4" fillId="0" borderId="23" xfId="0" applyNumberFormat="1" applyFont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4" fillId="4" borderId="0" xfId="0" applyFont="1" applyFill="1" applyAlignment="1">
      <alignment horizontal="left" vertical="center"/>
    </xf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15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3" fontId="0" fillId="0" borderId="23" xfId="0" applyNumberFormat="1" applyBorder="1" applyAlignment="1" applyProtection="1">
      <alignment horizontal="right"/>
      <protection locked="0"/>
    </xf>
    <xf numFmtId="0" fontId="4" fillId="2" borderId="0" xfId="0" applyFont="1" applyFill="1"/>
    <xf numFmtId="3" fontId="4" fillId="0" borderId="23" xfId="0" applyNumberFormat="1" applyFont="1" applyBorder="1" applyAlignment="1">
      <alignment horizontal="right"/>
    </xf>
    <xf numFmtId="4" fontId="0" fillId="0" borderId="0" xfId="0" applyNumberFormat="1"/>
    <xf numFmtId="0" fontId="0" fillId="0" borderId="15" xfId="0" applyBorder="1" applyAlignment="1" applyProtection="1">
      <alignment horizontal="center"/>
      <protection locked="0"/>
    </xf>
    <xf numFmtId="3" fontId="0" fillId="0" borderId="0" xfId="0" applyNumberFormat="1"/>
    <xf numFmtId="0" fontId="0" fillId="2" borderId="0" xfId="0" applyFill="1" applyAlignment="1">
      <alignment horizontal="right"/>
    </xf>
    <xf numFmtId="0" fontId="0" fillId="2" borderId="17" xfId="0" applyFill="1" applyBorder="1"/>
    <xf numFmtId="9" fontId="0" fillId="2" borderId="11" xfId="1" applyFont="1" applyFill="1" applyBorder="1" applyAlignment="1">
      <alignment horizontal="right"/>
    </xf>
    <xf numFmtId="9" fontId="0" fillId="0" borderId="23" xfId="1" applyFont="1" applyFill="1" applyBorder="1" applyAlignment="1">
      <alignment horizontal="right"/>
    </xf>
    <xf numFmtId="3" fontId="4" fillId="0" borderId="11" xfId="0" applyNumberFormat="1" applyFont="1" applyBorder="1" applyAlignment="1" applyProtection="1">
      <alignment horizontal="right"/>
      <protection locked="0"/>
    </xf>
    <xf numFmtId="3" fontId="4" fillId="0" borderId="23" xfId="0" applyNumberFormat="1" applyFon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10" fontId="0" fillId="2" borderId="1" xfId="0" applyNumberFormat="1" applyFill="1" applyBorder="1" applyAlignment="1">
      <alignment horizontal="right"/>
    </xf>
    <xf numFmtId="9" fontId="0" fillId="2" borderId="1" xfId="0" applyNumberFormat="1" applyFill="1" applyBorder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right"/>
      <protection locked="0"/>
    </xf>
    <xf numFmtId="0" fontId="4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4" fillId="3" borderId="15" xfId="0" applyNumberFormat="1" applyFont="1" applyFill="1" applyBorder="1" applyAlignment="1" applyProtection="1">
      <alignment horizontal="center"/>
      <protection locked="0"/>
    </xf>
    <xf numFmtId="6" fontId="4" fillId="3" borderId="20" xfId="0" applyNumberFormat="1" applyFont="1" applyFill="1" applyBorder="1" applyProtection="1">
      <protection locked="0"/>
    </xf>
    <xf numFmtId="3" fontId="0" fillId="0" borderId="15" xfId="0" applyNumberFormat="1" applyBorder="1" applyProtection="1">
      <protection locked="0"/>
    </xf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6" xfId="0" applyBorder="1" applyProtection="1">
      <protection locked="0"/>
    </xf>
    <xf numFmtId="3" fontId="0" fillId="0" borderId="21" xfId="0" applyNumberFormat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1" xfId="0" applyFont="1" applyBorder="1"/>
    <xf numFmtId="3" fontId="4" fillId="0" borderId="11" xfId="0" applyNumberFormat="1" applyFont="1" applyBorder="1"/>
    <xf numFmtId="0" fontId="4" fillId="0" borderId="23" xfId="0" applyFont="1" applyBorder="1"/>
    <xf numFmtId="3" fontId="0" fillId="0" borderId="23" xfId="0" applyNumberFormat="1" applyBorder="1" applyAlignment="1">
      <alignment wrapText="1"/>
    </xf>
    <xf numFmtId="0" fontId="4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4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6" fontId="4" fillId="3" borderId="10" xfId="0" applyNumberFormat="1" applyFont="1" applyFill="1" applyBorder="1" applyProtection="1">
      <protection locked="0"/>
    </xf>
    <xf numFmtId="0" fontId="0" fillId="0" borderId="4" xfId="0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3" fontId="4" fillId="2" borderId="15" xfId="0" applyNumberFormat="1" applyFont="1" applyFill="1" applyBorder="1"/>
    <xf numFmtId="0" fontId="0" fillId="3" borderId="1" xfId="0" applyFill="1" applyBorder="1" applyAlignment="1" applyProtection="1">
      <alignment horizontal="left"/>
      <protection locked="0"/>
    </xf>
    <xf numFmtId="6" fontId="4" fillId="3" borderId="11" xfId="0" applyNumberFormat="1" applyFont="1" applyFill="1" applyBorder="1" applyProtection="1">
      <protection locked="0"/>
    </xf>
    <xf numFmtId="1" fontId="4" fillId="2" borderId="15" xfId="0" applyNumberFormat="1" applyFont="1" applyFill="1" applyBorder="1"/>
    <xf numFmtId="0" fontId="0" fillId="3" borderId="1" xfId="0" applyFill="1" applyBorder="1" applyAlignment="1">
      <alignment horizontal="right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3" borderId="11" xfId="0" applyFill="1" applyBorder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4" fillId="3" borderId="0" xfId="0" applyFont="1" applyFill="1"/>
    <xf numFmtId="0" fontId="9" fillId="3" borderId="0" xfId="0" applyFont="1" applyFill="1"/>
    <xf numFmtId="0" fontId="0" fillId="3" borderId="0" xfId="0" applyFill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/>
    <xf numFmtId="0" fontId="0" fillId="0" borderId="9" xfId="0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3" fontId="0" fillId="0" borderId="3" xfId="0" applyNumberFormat="1" applyBorder="1" applyProtection="1">
      <protection locked="0"/>
    </xf>
    <xf numFmtId="3" fontId="0" fillId="0" borderId="3" xfId="0" applyNumberFormat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 vertical="top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4" fillId="3" borderId="7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</cellXfs>
  <cellStyles count="2">
    <cellStyle name="Normal" xfId="0" builtinId="0"/>
    <cellStyle name="Procent" xfId="1" builtinId="5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133350</xdr:colOff>
      <xdr:row>0</xdr:row>
      <xdr:rowOff>38100</xdr:rowOff>
    </xdr:from>
    <xdr:to>
      <xdr:col>17</xdr:col>
      <xdr:colOff>266700</xdr:colOff>
      <xdr:row>23</xdr:row>
      <xdr:rowOff>110384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549443F-239C-4875-B630-B64143324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68375" y="38100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94</v>
      </c>
      <c r="B1" t="s">
        <v>95</v>
      </c>
      <c r="C1" t="s">
        <v>96</v>
      </c>
      <c r="J1" t="s">
        <v>98</v>
      </c>
      <c r="K1" t="s">
        <v>97</v>
      </c>
      <c r="L1" t="s">
        <v>68</v>
      </c>
      <c r="M1" t="s">
        <v>69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IF(A2&lt;&gt;"",'3. Projektøkonomi 2023'!$B$2,"")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IF(A3&lt;&gt;"",'3. Projektøkonomi 2023'!$B$2,"")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IF(A4&lt;&gt;"",'3. Projektøkonomi 2023'!$B$2,"")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ca="1" si="0"/>
        <v/>
      </c>
      <c r="B5" t="str">
        <f t="shared" ca="1" si="1"/>
        <v/>
      </c>
      <c r="C5" t="str">
        <f ca="1">IF(A5&lt;&gt;"",'3. Projektøkonomi 2023'!$B$2,"")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ca="1" si="0"/>
        <v/>
      </c>
      <c r="B6" t="str">
        <f t="shared" ca="1" si="1"/>
        <v/>
      </c>
      <c r="C6" t="str">
        <f ca="1">IF(A6&lt;&gt;"",'3. Projektøkonomi 2023'!$B$2,"")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ca="1" si="0"/>
        <v/>
      </c>
      <c r="B7" t="str">
        <f t="shared" ca="1" si="1"/>
        <v/>
      </c>
      <c r="C7" t="str">
        <f ca="1">IF(A7&lt;&gt;"",'3. Projektøkonomi 2023'!$B$2,"")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ca="1" si="0"/>
        <v/>
      </c>
      <c r="B8" t="str">
        <f t="shared" ca="1" si="1"/>
        <v/>
      </c>
      <c r="C8" t="str">
        <f ca="1">IF(A8&lt;&gt;"",'3. Projektøkonomi 2023'!$B$2,"")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ca="1" si="0"/>
        <v/>
      </c>
      <c r="B9" t="str">
        <f t="shared" ca="1" si="1"/>
        <v/>
      </c>
      <c r="C9" t="str">
        <f ca="1">IF(A9&lt;&gt;"",'3. Projektøkonomi 2023'!$B$2,"")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ca="1" si="0"/>
        <v/>
      </c>
      <c r="B10" t="str">
        <f t="shared" ca="1" si="1"/>
        <v/>
      </c>
      <c r="C10" t="str">
        <f ca="1">IF(A10&lt;&gt;"",'3. Projektøkonomi 2023'!$B$2,"")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ca="1" si="1"/>
        <v/>
      </c>
      <c r="C11" t="str">
        <f ca="1">IF(A11&lt;&gt;"",'3. Projektøkonomi 2023'!$B$2,"")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ca="1" si="0"/>
        <v/>
      </c>
      <c r="B12" t="str">
        <f t="shared" ca="1" si="1"/>
        <v/>
      </c>
      <c r="C12" t="str">
        <f ca="1">IF(A12&lt;&gt;"",'3. Projektøkonomi 2023'!$B$2,"")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ca="1" si="0"/>
        <v/>
      </c>
      <c r="B13" t="str">
        <f t="shared" ca="1" si="1"/>
        <v/>
      </c>
      <c r="C13" t="str">
        <f ca="1">IF(A13&lt;&gt;"",'3. Projektøkonomi 2023'!$B$2,"")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ca="1" si="0"/>
        <v/>
      </c>
      <c r="B14" t="str">
        <f t="shared" ca="1" si="1"/>
        <v/>
      </c>
      <c r="C14" t="str">
        <f ca="1">IF(A14&lt;&gt;"",'3. Projektøkonomi 2023'!$B$2,"")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ca="1" si="0"/>
        <v/>
      </c>
      <c r="B15" t="str">
        <f t="shared" ca="1" si="1"/>
        <v/>
      </c>
      <c r="C15" t="str">
        <f ca="1">IF(A15&lt;&gt;"",'3. Projektøkonomi 2023'!$B$2,"")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ca="1" si="0"/>
        <v/>
      </c>
      <c r="B16" t="str">
        <f t="shared" ca="1" si="1"/>
        <v/>
      </c>
      <c r="C16" t="str">
        <f ca="1">IF(A16&lt;&gt;"",'3. Projektøkonomi 2023'!$B$2,"")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ca="1" si="0"/>
        <v/>
      </c>
      <c r="B17" t="str">
        <f t="shared" ca="1" si="1"/>
        <v/>
      </c>
      <c r="C17" t="str">
        <f ca="1">IF(A17&lt;&gt;"",'3. Projektøkonomi 2023'!$B$2,"")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ca="1" si="0"/>
        <v/>
      </c>
      <c r="B18" t="str">
        <f t="shared" ca="1" si="1"/>
        <v/>
      </c>
      <c r="C18" t="str">
        <f ca="1">IF(A18&lt;&gt;"",'3. Projektøkonomi 2023'!$B$2,"")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ca="1" si="0"/>
        <v/>
      </c>
      <c r="B19" t="str">
        <f t="shared" ca="1" si="1"/>
        <v/>
      </c>
      <c r="C19" t="str">
        <f ca="1">IF(A19&lt;&gt;"",'3. Projektøkonomi 2023'!$B$2,"")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ca="1" si="0"/>
        <v/>
      </c>
      <c r="B20" t="str">
        <f t="shared" ca="1" si="1"/>
        <v/>
      </c>
      <c r="C20" t="str">
        <f ca="1">IF(A20&lt;&gt;"",'3. Projektøkonomi 2023'!$B$2,"")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ca="1" si="0"/>
        <v/>
      </c>
      <c r="B21" t="str">
        <f t="shared" ca="1" si="1"/>
        <v/>
      </c>
      <c r="C21" t="str">
        <f ca="1">IF(A21&lt;&gt;"",'3. Projektøkonomi 2023'!$B$2,"")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ca="1" si="0"/>
        <v/>
      </c>
      <c r="B22" t="str">
        <f t="shared" ca="1" si="1"/>
        <v/>
      </c>
      <c r="C22" t="str">
        <f ca="1">IF(A22&lt;&gt;"",'3. Projektøkonomi 2023'!$B$2,"")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ca="1" si="0"/>
        <v/>
      </c>
      <c r="B23" t="str">
        <f t="shared" ca="1" si="1"/>
        <v/>
      </c>
      <c r="C23" t="str">
        <f ca="1">IF(A23&lt;&gt;"",'3. Projektøkonomi 2023'!$B$2,"")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ca="1" si="1"/>
        <v/>
      </c>
      <c r="C24" t="str">
        <f ca="1">IF(A24&lt;&gt;"",'3. Projektøkonomi 2023'!$B$2,"")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ca="1" si="0"/>
        <v/>
      </c>
      <c r="B25" t="str">
        <f t="shared" ca="1" si="1"/>
        <v/>
      </c>
      <c r="C25" t="str">
        <f ca="1">IF(A25&lt;&gt;"",'3. Projektøkonomi 2023'!$B$2,"")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ca="1" si="0"/>
        <v/>
      </c>
      <c r="B26" t="str">
        <f t="shared" ca="1" si="1"/>
        <v/>
      </c>
      <c r="C26" t="str">
        <f ca="1">IF(A26&lt;&gt;"",'3. Projektøkonomi 2023'!$B$2,"")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ca="1" si="0"/>
        <v/>
      </c>
      <c r="B27" t="str">
        <f t="shared" ca="1" si="1"/>
        <v/>
      </c>
      <c r="C27" t="str">
        <f ca="1">IF(A27&lt;&gt;"",'3. Projektøkonomi 2023'!$B$2,"")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ca="1" si="0"/>
        <v/>
      </c>
      <c r="B28" t="str">
        <f t="shared" ca="1" si="1"/>
        <v/>
      </c>
      <c r="C28" t="str">
        <f ca="1">IF(A28&lt;&gt;"",'3. Projektøkonomi 2023'!$B$2,"")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ca="1" si="0"/>
        <v/>
      </c>
      <c r="B29" t="str">
        <f t="shared" ca="1" si="1"/>
        <v/>
      </c>
      <c r="C29" t="str">
        <f ca="1">IF(A29&lt;&gt;"",'3. Projektøkonomi 2023'!$B$2,"")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ca="1" si="0"/>
        <v/>
      </c>
      <c r="B30" t="str">
        <f t="shared" ca="1" si="1"/>
        <v/>
      </c>
      <c r="C30" t="str">
        <f ca="1">IF(A30&lt;&gt;"",'3. Projektøkonomi 2023'!$B$2,"")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ca="1" si="0"/>
        <v/>
      </c>
      <c r="B31" t="str">
        <f t="shared" ca="1" si="1"/>
        <v/>
      </c>
      <c r="C31" t="str">
        <f ca="1">IF(A31&lt;&gt;"",'3. Projektøkonomi 2023'!$B$2,"")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ca="1" si="0"/>
        <v/>
      </c>
      <c r="B32" t="str">
        <f t="shared" ca="1" si="1"/>
        <v/>
      </c>
      <c r="C32" t="str">
        <f ca="1">IF(A32&lt;&gt;"",'3. Projektøkonomi 2023'!$B$2,"")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ca="1" si="0"/>
        <v/>
      </c>
      <c r="B33" t="str">
        <f t="shared" ca="1" si="1"/>
        <v/>
      </c>
      <c r="C33" t="str">
        <f ca="1">IF(A33&lt;&gt;"",'3. Projektøkonomi 2023'!$B$2,"")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ca="1" si="0"/>
        <v/>
      </c>
      <c r="B34" t="str">
        <f t="shared" ca="1" si="1"/>
        <v/>
      </c>
      <c r="C34" t="str">
        <f ca="1">IF(A34&lt;&gt;"",'3. Projektøkonomi 2023'!$B$2,"")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ca="1" si="0"/>
        <v/>
      </c>
      <c r="B35" t="str">
        <f t="shared" ca="1" si="1"/>
        <v/>
      </c>
      <c r="C35" t="str">
        <f ca="1">IF(A35&lt;&gt;"",'3. Projektøkonomi 2023'!$B$2,"")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ca="1" si="0"/>
        <v/>
      </c>
      <c r="B36" t="str">
        <f t="shared" ca="1" si="1"/>
        <v/>
      </c>
      <c r="C36" t="str">
        <f ca="1">IF(A36&lt;&gt;"",'3. Projektøkonomi 2023'!$B$2,"")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ca="1" si="0"/>
        <v/>
      </c>
      <c r="B37" t="str">
        <f t="shared" ca="1" si="1"/>
        <v/>
      </c>
      <c r="C37" t="str">
        <f ca="1">IF(A37&lt;&gt;"",'3. Projektøkonomi 2023'!$B$2,"")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ca="1" si="0"/>
        <v/>
      </c>
      <c r="B38" t="str">
        <f t="shared" ca="1" si="1"/>
        <v/>
      </c>
      <c r="C38" t="str">
        <f ca="1">IF(A38&lt;&gt;"",'3. Projektøkonomi 2023'!$B$2,"")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ca="1" si="0"/>
        <v/>
      </c>
      <c r="B39" t="str">
        <f t="shared" ca="1" si="1"/>
        <v/>
      </c>
      <c r="C39" t="str">
        <f ca="1">IF(A39&lt;&gt;"",'3. Projektøkonomi 2023'!$B$2,"")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ca="1" si="0"/>
        <v/>
      </c>
      <c r="B40" t="str">
        <f t="shared" ca="1" si="1"/>
        <v/>
      </c>
      <c r="C40" t="str">
        <f ca="1">IF(A40&lt;&gt;"",'3. Projektøkonomi 2023'!$B$2,"")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ca="1" si="0"/>
        <v/>
      </c>
      <c r="B41" t="str">
        <f t="shared" ca="1" si="1"/>
        <v/>
      </c>
      <c r="C41" t="str">
        <f ca="1">IF(A41&lt;&gt;"",'3. Projektøkonomi 2023'!$B$2,"")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ca="1" si="0"/>
        <v/>
      </c>
      <c r="B42" t="str">
        <f t="shared" ca="1" si="1"/>
        <v/>
      </c>
      <c r="C42" t="str">
        <f ca="1">IF(A42&lt;&gt;"",'3. Projektøkonomi 2023'!$B$2,"")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ca="1" si="0"/>
        <v/>
      </c>
      <c r="B43" t="str">
        <f t="shared" ca="1" si="1"/>
        <v/>
      </c>
      <c r="C43" t="str">
        <f ca="1">IF(A43&lt;&gt;"",'3. Projektøkonomi 2023'!$B$2,"")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ca="1" si="0"/>
        <v/>
      </c>
      <c r="B44" t="str">
        <f t="shared" ca="1" si="1"/>
        <v/>
      </c>
      <c r="C44" t="str">
        <f ca="1">IF(A44&lt;&gt;"",'3. Projektøkonomi 2023'!$B$2,"")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ca="1" si="0"/>
        <v/>
      </c>
      <c r="B45" t="str">
        <f t="shared" ca="1" si="1"/>
        <v/>
      </c>
      <c r="C45" t="str">
        <f ca="1">IF(A45&lt;&gt;"",'3. Projektøkonomi 2023'!$B$2,"")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ca="1" si="0"/>
        <v/>
      </c>
      <c r="B46" t="str">
        <f t="shared" ca="1" si="1"/>
        <v/>
      </c>
      <c r="C46" t="str">
        <f ca="1">IF(A46&lt;&gt;"",'3. Projektøkonomi 2023'!$B$2,"")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ca="1" si="0"/>
        <v/>
      </c>
      <c r="B47" t="str">
        <f t="shared" ca="1" si="1"/>
        <v/>
      </c>
      <c r="C47" t="str">
        <f ca="1">IF(A47&lt;&gt;"",'3. Projektøkonomi 2023'!$B$2,"")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ca="1" si="0"/>
        <v/>
      </c>
      <c r="B48" t="str">
        <f t="shared" ca="1" si="1"/>
        <v/>
      </c>
      <c r="C48" t="str">
        <f ca="1">IF(A48&lt;&gt;"",'3. Projektøkonomi 2023'!$B$2,"")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ca="1" si="0"/>
        <v/>
      </c>
      <c r="B49" t="str">
        <f t="shared" ca="1" si="1"/>
        <v/>
      </c>
      <c r="C49" t="str">
        <f ca="1">IF(A49&lt;&gt;"",'3. Projektøkonomi 2023'!$B$2,"")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ca="1" si="0"/>
        <v/>
      </c>
      <c r="B50" t="str">
        <f t="shared" ca="1" si="1"/>
        <v/>
      </c>
      <c r="C50" t="str">
        <f ca="1">IF(A50&lt;&gt;"",'3. Projektøkonomi 2023'!$B$2,"")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ca="1" si="0"/>
        <v/>
      </c>
      <c r="B51" t="str">
        <f t="shared" ca="1" si="1"/>
        <v/>
      </c>
      <c r="C51" t="str">
        <f ca="1">IF(A51&lt;&gt;"",'3. Projektøkonomi 2023'!$B$2,"")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ca="1" si="1"/>
        <v/>
      </c>
      <c r="C52" t="str">
        <f ca="1">IF(A52&lt;&gt;"",'3. Projektøkonomi 2023'!$B$2,"")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ca="1" si="0"/>
        <v/>
      </c>
      <c r="B53" t="str">
        <f t="shared" ca="1" si="1"/>
        <v/>
      </c>
      <c r="C53" t="str">
        <f ca="1">IF(A53&lt;&gt;"",'3. Projektøkonomi 2023'!$B$2,"")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ca="1" si="0"/>
        <v/>
      </c>
      <c r="B54" t="str">
        <f t="shared" ca="1" si="1"/>
        <v/>
      </c>
      <c r="C54" t="str">
        <f ca="1">IF(A54&lt;&gt;"",'3. Projektøkonomi 2023'!$B$2,"")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ca="1" si="0"/>
        <v/>
      </c>
      <c r="B55" t="str">
        <f t="shared" ca="1" si="1"/>
        <v/>
      </c>
      <c r="C55" t="str">
        <f ca="1">IF(A55&lt;&gt;"",'3. Projektøkonomi 2023'!$B$2,"")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ca="1" si="0"/>
        <v/>
      </c>
      <c r="B56" t="str">
        <f t="shared" ca="1" si="1"/>
        <v/>
      </c>
      <c r="C56" t="str">
        <f ca="1">IF(A56&lt;&gt;"",'3. Projektøkonomi 2023'!$B$2,"")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ca="1" si="0"/>
        <v/>
      </c>
      <c r="B57" t="str">
        <f t="shared" ca="1" si="1"/>
        <v/>
      </c>
      <c r="C57" t="str">
        <f ca="1">IF(A57&lt;&gt;"",'3. Projektøkonomi 2023'!$B$2,"")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ca="1" si="0"/>
        <v/>
      </c>
      <c r="B58" t="str">
        <f t="shared" ca="1" si="1"/>
        <v/>
      </c>
      <c r="C58" t="str">
        <f ca="1">IF(A58&lt;&gt;"",'3. Projektøkonomi 2023'!$B$2,"")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ca="1" si="0"/>
        <v/>
      </c>
      <c r="B59" t="str">
        <f t="shared" ca="1" si="1"/>
        <v/>
      </c>
      <c r="C59" t="str">
        <f ca="1">IF(A59&lt;&gt;"",'3. Projektøkonomi 2023'!$B$2,"")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ca="1" si="0"/>
        <v/>
      </c>
      <c r="B60" t="str">
        <f t="shared" ca="1" si="1"/>
        <v/>
      </c>
      <c r="C60" t="str">
        <f ca="1">IF(A60&lt;&gt;"",'3. Projektøkonomi 2023'!$B$2,"")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ca="1" si="0"/>
        <v/>
      </c>
      <c r="B61" t="str">
        <f t="shared" ca="1" si="1"/>
        <v/>
      </c>
      <c r="C61" t="str">
        <f ca="1">IF(A61&lt;&gt;"",'3. Projektøkonomi 2023'!$B$2,"")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ca="1" si="0"/>
        <v/>
      </c>
      <c r="B62" t="str">
        <f t="shared" ca="1" si="1"/>
        <v/>
      </c>
      <c r="C62" t="str">
        <f ca="1">IF(A62&lt;&gt;"",'3. Projektøkonomi 2023'!$B$2,"")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ca="1" si="0"/>
        <v/>
      </c>
      <c r="B63" t="str">
        <f t="shared" ca="1" si="1"/>
        <v/>
      </c>
      <c r="C63" t="str">
        <f ca="1">IF(A63&lt;&gt;"",'3. Projektøkonomi 2023'!$B$2,"")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ca="1" si="0"/>
        <v/>
      </c>
      <c r="B64" t="str">
        <f t="shared" ca="1" si="1"/>
        <v/>
      </c>
      <c r="C64" t="str">
        <f ca="1">IF(A64&lt;&gt;"",'3. Projektøkonomi 2023'!$B$2,"")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ca="1" si="0"/>
        <v/>
      </c>
      <c r="B65" t="str">
        <f t="shared" ca="1" si="1"/>
        <v/>
      </c>
      <c r="C65" t="str">
        <f ca="1">IF(A65&lt;&gt;"",'3. Projektøkonomi 2023'!$B$2,"")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ca="1" si="0"/>
        <v/>
      </c>
      <c r="B66" t="str">
        <f t="shared" ca="1" si="1"/>
        <v/>
      </c>
      <c r="C66" t="str">
        <f ca="1">IF(A66&lt;&gt;"",'3. Projektøkonomi 2023'!$B$2,"")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ca="1" si="3">IFERROR(VLOOKUP($K67,$J:$M,3,FALSE),"")</f>
        <v/>
      </c>
      <c r="B67" t="str">
        <f t="shared" ref="B67:B101" ca="1" si="4">IFERROR(VLOOKUP($K67,$J:$M,4,FALSE),"")</f>
        <v/>
      </c>
      <c r="C67" t="str">
        <f ca="1">IF(A67&lt;&gt;"",'3. Projektøkonomi 2023'!$B$2,"")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ca="1" si="3"/>
        <v/>
      </c>
      <c r="B68" t="str">
        <f t="shared" ca="1" si="4"/>
        <v/>
      </c>
      <c r="C68" t="str">
        <f ca="1">IF(A68&lt;&gt;"",'3. Projektøkonomi 2023'!$B$2,"")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ca="1" si="3"/>
        <v/>
      </c>
      <c r="B69" t="str">
        <f t="shared" ca="1" si="4"/>
        <v/>
      </c>
      <c r="C69" t="str">
        <f ca="1">IF(A69&lt;&gt;"",'3. Projektøkonomi 2023'!$B$2,"")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ca="1" si="3"/>
        <v/>
      </c>
      <c r="B70" t="str">
        <f t="shared" ca="1" si="4"/>
        <v/>
      </c>
      <c r="C70" t="str">
        <f ca="1">IF(A70&lt;&gt;"",'3. Projektøkonomi 2023'!$B$2,"")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ca="1" si="3"/>
        <v/>
      </c>
      <c r="B71" t="str">
        <f t="shared" ca="1" si="4"/>
        <v/>
      </c>
      <c r="C71" t="str">
        <f ca="1">IF(A71&lt;&gt;"",'3. Projektøkonomi 2023'!$B$2,"")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ca="1" si="3"/>
        <v/>
      </c>
      <c r="B72" t="str">
        <f t="shared" ca="1" si="4"/>
        <v/>
      </c>
      <c r="C72" t="str">
        <f ca="1">IF(A72&lt;&gt;"",'3. Projektøkonomi 2023'!$B$2,"")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ca="1" si="3"/>
        <v/>
      </c>
      <c r="B73" t="str">
        <f t="shared" ca="1" si="4"/>
        <v/>
      </c>
      <c r="C73" t="str">
        <f ca="1">IF(A73&lt;&gt;"",'3. Projektøkonomi 2023'!$B$2,"")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ca="1" si="3"/>
        <v/>
      </c>
      <c r="B74" t="str">
        <f t="shared" ca="1" si="4"/>
        <v/>
      </c>
      <c r="C74" t="str">
        <f ca="1">IF(A74&lt;&gt;"",'3. Projektøkonomi 2023'!$B$2,"")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ca="1" si="3"/>
        <v/>
      </c>
      <c r="B75" t="str">
        <f t="shared" ca="1" si="4"/>
        <v/>
      </c>
      <c r="C75" t="str">
        <f ca="1">IF(A75&lt;&gt;"",'3. Projektøkonomi 2023'!$B$2,"")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ca="1" si="3"/>
        <v/>
      </c>
      <c r="B76" t="str">
        <f t="shared" ca="1" si="4"/>
        <v/>
      </c>
      <c r="C76" t="str">
        <f ca="1">IF(A76&lt;&gt;"",'3. Projektøkonomi 2023'!$B$2,"")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ca="1" si="3"/>
        <v/>
      </c>
      <c r="B77" t="str">
        <f t="shared" ca="1" si="4"/>
        <v/>
      </c>
      <c r="C77" t="str">
        <f ca="1">IF(A77&lt;&gt;"",'3. Projektøkonomi 2023'!$B$2,"")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ca="1" si="3"/>
        <v/>
      </c>
      <c r="B78" t="str">
        <f t="shared" ca="1" si="4"/>
        <v/>
      </c>
      <c r="C78" t="str">
        <f ca="1">IF(A78&lt;&gt;"",'3. Projektøkonomi 2023'!$B$2,"")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ca="1" si="3"/>
        <v/>
      </c>
      <c r="B79" t="str">
        <f t="shared" ca="1" si="4"/>
        <v/>
      </c>
      <c r="C79" t="str">
        <f ca="1">IF(A79&lt;&gt;"",'3. Projektøkonomi 2023'!$B$2,"")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ca="1" si="3"/>
        <v/>
      </c>
      <c r="B80" t="str">
        <f t="shared" ca="1" si="4"/>
        <v/>
      </c>
      <c r="C80" t="str">
        <f ca="1">IF(A80&lt;&gt;"",'3. Projektøkonomi 2023'!$B$2,"")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ca="1" si="3"/>
        <v/>
      </c>
      <c r="B81" t="str">
        <f t="shared" ca="1" si="4"/>
        <v/>
      </c>
      <c r="C81" t="str">
        <f ca="1">IF(A81&lt;&gt;"",'3. Projektøkonomi 2023'!$B$2,"")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ca="1" si="3"/>
        <v/>
      </c>
      <c r="B82" t="str">
        <f t="shared" ca="1" si="4"/>
        <v/>
      </c>
      <c r="C82" t="str">
        <f ca="1">IF(A82&lt;&gt;"",'3. Projektøkonomi 2023'!$B$2,"")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ca="1" si="3"/>
        <v/>
      </c>
      <c r="B83" t="str">
        <f t="shared" ca="1" si="4"/>
        <v/>
      </c>
      <c r="C83" t="str">
        <f ca="1">IF(A83&lt;&gt;"",'3. Projektøkonomi 2023'!$B$2,"")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ca="1" si="4"/>
        <v/>
      </c>
      <c r="C84" t="str">
        <f ca="1">IF(A84&lt;&gt;"",'3. Projektøkonomi 2023'!$B$2,"")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ca="1" si="3"/>
        <v/>
      </c>
      <c r="B85" t="str">
        <f t="shared" ca="1" si="4"/>
        <v/>
      </c>
      <c r="C85" t="str">
        <f ca="1">IF(A85&lt;&gt;"",'3. Projektøkonomi 2023'!$B$2,"")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ca="1" si="3"/>
        <v/>
      </c>
      <c r="B86" t="str">
        <f t="shared" ca="1" si="4"/>
        <v/>
      </c>
      <c r="C86" t="str">
        <f ca="1">IF(A86&lt;&gt;"",'3. Projektøkonomi 2023'!$B$2,"")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ca="1" si="3"/>
        <v/>
      </c>
      <c r="B87" t="str">
        <f t="shared" ca="1" si="4"/>
        <v/>
      </c>
      <c r="C87" t="str">
        <f ca="1">IF(A87&lt;&gt;"",'3. Projektøkonomi 2023'!$B$2,"")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ca="1" si="3"/>
        <v/>
      </c>
      <c r="B88" t="str">
        <f t="shared" ca="1" si="4"/>
        <v/>
      </c>
      <c r="C88" t="str">
        <f ca="1">IF(A88&lt;&gt;"",'3. Projektøkonomi 2023'!$B$2,"")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ca="1" si="3"/>
        <v/>
      </c>
      <c r="B89" t="str">
        <f t="shared" ca="1" si="4"/>
        <v/>
      </c>
      <c r="C89" t="str">
        <f ca="1">IF(A89&lt;&gt;"",'3. Projektøkonomi 2023'!$B$2,"")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ca="1" si="3"/>
        <v/>
      </c>
      <c r="B90" t="str">
        <f t="shared" ca="1" si="4"/>
        <v/>
      </c>
      <c r="C90" t="str">
        <f ca="1">IF(A90&lt;&gt;"",'3. Projektøkonomi 2023'!$B$2,"")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ca="1" si="3"/>
        <v/>
      </c>
      <c r="B91" t="str">
        <f t="shared" ca="1" si="4"/>
        <v/>
      </c>
      <c r="C91" t="str">
        <f ca="1">IF(A91&lt;&gt;"",'3. Projektøkonomi 2023'!$B$2,"")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ca="1" si="3"/>
        <v/>
      </c>
      <c r="B92" t="str">
        <f t="shared" ca="1" si="4"/>
        <v/>
      </c>
      <c r="C92" t="str">
        <f ca="1">IF(A92&lt;&gt;"",'3. Projektøkonomi 2023'!$B$2,"")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ca="1" si="3"/>
        <v/>
      </c>
      <c r="B93" t="str">
        <f t="shared" ca="1" si="4"/>
        <v/>
      </c>
      <c r="C93" t="str">
        <f ca="1">IF(A93&lt;&gt;"",'3. Projektøkonomi 2023'!$B$2,"")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ca="1" si="3"/>
        <v/>
      </c>
      <c r="B94" t="str">
        <f t="shared" ca="1" si="4"/>
        <v/>
      </c>
      <c r="C94" t="str">
        <f ca="1">IF(A94&lt;&gt;"",'3. Projektøkonomi 2023'!$B$2,"")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ca="1" si="3"/>
        <v/>
      </c>
      <c r="B95" t="str">
        <f t="shared" ca="1" si="4"/>
        <v/>
      </c>
      <c r="C95" t="str">
        <f ca="1">IF(A95&lt;&gt;"",'3. Projektøkonomi 2023'!$B$2,"")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ca="1" si="3"/>
        <v/>
      </c>
      <c r="B96" t="str">
        <f t="shared" ca="1" si="4"/>
        <v/>
      </c>
      <c r="C96" t="str">
        <f ca="1">IF(A96&lt;&gt;"",'3. Projektøkonomi 2023'!$B$2,"")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ca="1" si="3"/>
        <v/>
      </c>
      <c r="B97" t="str">
        <f t="shared" ca="1" si="4"/>
        <v/>
      </c>
      <c r="C97" t="str">
        <f ca="1">IF(A97&lt;&gt;"",'3. Projektøkonomi 2023'!$B$2,"")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ca="1" si="3"/>
        <v/>
      </c>
      <c r="B98" t="str">
        <f t="shared" ca="1" si="4"/>
        <v/>
      </c>
      <c r="C98" t="str">
        <f ca="1">IF(A98&lt;&gt;"",'3. Projektøkonomi 2023'!$B$2,"")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ca="1" si="4"/>
        <v/>
      </c>
      <c r="C99" t="str">
        <f ca="1">IF(A99&lt;&gt;"",'3. Projektøkonomi 2023'!$B$2,"")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ca="1" si="3"/>
        <v/>
      </c>
      <c r="B100" t="str">
        <f t="shared" ca="1" si="4"/>
        <v/>
      </c>
      <c r="C100" t="str">
        <f ca="1">IF(A100&lt;&gt;"",'3. Projektøkonomi 2023'!$B$2,"")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IF(A101&lt;&gt;"",'3. Projektøkonomi 2023'!$B$2,"")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589F-424F-4E22-9A60-F781F291F874}">
  <sheetPr codeName="Sheet2">
    <tabColor theme="3" tint="0.59999389629810485"/>
    <pageSetUpPr fitToPage="1"/>
  </sheetPr>
  <dimension ref="A1:W146"/>
  <sheetViews>
    <sheetView showGridLines="0" tabSelected="1" topLeftCell="A42" zoomScaleNormal="100" zoomScaleSheetLayoutView="91" workbookViewId="0">
      <selection activeCell="I65" sqref="I65"/>
    </sheetView>
  </sheetViews>
  <sheetFormatPr defaultColWidth="8.85546875" defaultRowHeight="12.75" x14ac:dyDescent="0.2"/>
  <cols>
    <col min="1" max="1" width="42.7109375" style="47" customWidth="1"/>
    <col min="2" max="3" width="9.7109375" style="47" customWidth="1"/>
    <col min="4" max="4" width="10.28515625" style="48" customWidth="1"/>
    <col min="5" max="5" width="9.7109375" style="48" customWidth="1"/>
    <col min="6" max="6" width="11.7109375" style="48" customWidth="1"/>
    <col min="7" max="7" width="0.85546875" style="48" customWidth="1"/>
    <col min="8" max="8" width="4.42578125" customWidth="1"/>
    <col min="9" max="10" width="37.42578125" style="50" customWidth="1"/>
    <col min="11" max="11" width="8.85546875" style="47"/>
    <col min="12" max="12" width="11.28515625" style="47" customWidth="1"/>
    <col min="13" max="16384" width="8.85546875" style="47"/>
  </cols>
  <sheetData>
    <row r="1" spans="1:22" x14ac:dyDescent="0.2">
      <c r="A1" s="85"/>
    </row>
    <row r="2" spans="1:22" x14ac:dyDescent="0.2">
      <c r="A2" s="91" t="s">
        <v>41</v>
      </c>
      <c r="B2" s="92"/>
      <c r="C2" s="91"/>
      <c r="D2" s="91"/>
      <c r="E2" s="91"/>
      <c r="F2" s="91"/>
      <c r="G2" s="93"/>
      <c r="I2" s="80" t="s">
        <v>107</v>
      </c>
      <c r="J2" s="80"/>
      <c r="K2" s="94"/>
      <c r="L2" s="94"/>
    </row>
    <row r="3" spans="1:22" x14ac:dyDescent="0.2">
      <c r="A3" s="91"/>
      <c r="B3" s="95"/>
      <c r="C3" s="91"/>
      <c r="D3" s="91"/>
      <c r="E3" s="91"/>
      <c r="F3" s="91"/>
      <c r="G3" s="93"/>
      <c r="I3" s="188" t="s">
        <v>129</v>
      </c>
      <c r="J3" s="189"/>
      <c r="K3" s="190"/>
      <c r="L3" s="190"/>
    </row>
    <row r="4" spans="1:22" x14ac:dyDescent="0.2">
      <c r="A4" s="91" t="s">
        <v>56</v>
      </c>
      <c r="B4" s="210"/>
      <c r="C4" s="211"/>
      <c r="D4" s="211"/>
      <c r="E4" s="211"/>
      <c r="F4" s="212"/>
      <c r="G4" s="96"/>
      <c r="I4" s="51"/>
      <c r="J4" s="51"/>
    </row>
    <row r="5" spans="1:22" ht="27" customHeight="1" x14ac:dyDescent="0.2">
      <c r="A5" s="91" t="s">
        <v>57</v>
      </c>
      <c r="B5" s="213"/>
      <c r="C5" s="214"/>
      <c r="D5" s="214"/>
      <c r="E5" s="214"/>
      <c r="F5" s="215"/>
      <c r="G5" s="96"/>
      <c r="I5" s="216" t="s">
        <v>130</v>
      </c>
      <c r="J5" s="216"/>
      <c r="K5" s="216"/>
      <c r="L5" s="216"/>
    </row>
    <row r="6" spans="1:22" x14ac:dyDescent="0.2">
      <c r="A6" s="91"/>
      <c r="B6" s="97"/>
      <c r="C6" s="97"/>
      <c r="D6" s="97"/>
      <c r="E6" s="97"/>
      <c r="F6" s="97"/>
      <c r="G6" s="98"/>
      <c r="I6" t="s">
        <v>131</v>
      </c>
    </row>
    <row r="7" spans="1:22" ht="15.75" x14ac:dyDescent="0.2">
      <c r="A7" s="99" t="s">
        <v>46</v>
      </c>
      <c r="B7" s="217"/>
      <c r="C7" s="217"/>
      <c r="D7" s="217"/>
      <c r="E7" s="217"/>
      <c r="F7" s="217"/>
      <c r="G7" s="98"/>
      <c r="I7" t="s">
        <v>132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</row>
    <row r="8" spans="1:22" x14ac:dyDescent="0.2">
      <c r="D8" s="47"/>
      <c r="E8" s="47"/>
      <c r="F8" s="47"/>
      <c r="G8" s="100"/>
      <c r="I8" s="82" t="s">
        <v>133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</row>
    <row r="9" spans="1:22" ht="12" customHeight="1" x14ac:dyDescent="0.2">
      <c r="A9" s="103"/>
      <c r="B9" s="104"/>
      <c r="C9"/>
      <c r="D9" s="104"/>
      <c r="E9" s="2"/>
      <c r="F9" s="104"/>
      <c r="G9" s="105"/>
    </row>
    <row r="10" spans="1:22" ht="12" customHeight="1" x14ac:dyDescent="0.2">
      <c r="A10" s="1" t="s">
        <v>128</v>
      </c>
      <c r="B10" s="73">
        <v>2024</v>
      </c>
      <c r="C10" s="73"/>
      <c r="D10" s="106"/>
      <c r="E10" s="2"/>
      <c r="F10" s="104"/>
      <c r="G10" s="105"/>
    </row>
    <row r="11" spans="1:22" x14ac:dyDescent="0.2">
      <c r="A11" s="219" t="s">
        <v>59</v>
      </c>
      <c r="B11" s="34"/>
      <c r="C11" s="34"/>
      <c r="D11" s="35"/>
      <c r="E11" s="35"/>
      <c r="F11" s="40" t="s">
        <v>45</v>
      </c>
      <c r="G11" s="107"/>
      <c r="I11" s="78"/>
    </row>
    <row r="12" spans="1:22" x14ac:dyDescent="0.2">
      <c r="A12" s="220"/>
      <c r="B12" s="36"/>
      <c r="C12" s="36"/>
      <c r="D12" s="37"/>
      <c r="E12" s="37"/>
      <c r="F12" s="108" t="s">
        <v>0</v>
      </c>
      <c r="G12" s="109"/>
    </row>
    <row r="13" spans="1:22" ht="40.5" customHeight="1" x14ac:dyDescent="0.2">
      <c r="A13" s="6" t="s">
        <v>12</v>
      </c>
      <c r="B13" s="28" t="s">
        <v>15</v>
      </c>
      <c r="C13" s="28" t="s">
        <v>53</v>
      </c>
      <c r="D13" s="20" t="s">
        <v>16</v>
      </c>
      <c r="E13" s="28" t="s">
        <v>18</v>
      </c>
      <c r="F13" s="11"/>
      <c r="G13" s="110"/>
      <c r="I13" s="218" t="s">
        <v>125</v>
      </c>
      <c r="J13" s="218"/>
    </row>
    <row r="14" spans="1:22" x14ac:dyDescent="0.2">
      <c r="A14" s="112"/>
      <c r="B14" s="113"/>
      <c r="C14" s="114"/>
      <c r="D14" s="115"/>
      <c r="E14" s="42" t="str">
        <f t="shared" ref="E14:E20" si="0">IF(D14&lt;&gt;"",C14*(1+D14/100),"")</f>
        <v/>
      </c>
      <c r="F14" s="12" t="str">
        <f t="shared" ref="F14:F20" si="1">IF(B14&lt;&gt;"",ROUND((B14*C14)/1000,0),"")</f>
        <v/>
      </c>
      <c r="G14" s="116"/>
      <c r="I14" s="117" t="s">
        <v>54</v>
      </c>
      <c r="J14" s="117"/>
    </row>
    <row r="15" spans="1:22" x14ac:dyDescent="0.2">
      <c r="A15" s="112"/>
      <c r="B15" s="113"/>
      <c r="C15" s="114"/>
      <c r="D15" s="115"/>
      <c r="E15" s="42" t="str">
        <f t="shared" si="0"/>
        <v/>
      </c>
      <c r="F15" s="12" t="str">
        <f t="shared" si="1"/>
        <v/>
      </c>
      <c r="G15" s="116"/>
    </row>
    <row r="16" spans="1:22" x14ac:dyDescent="0.2">
      <c r="A16" s="118"/>
      <c r="B16" s="113"/>
      <c r="C16" s="114"/>
      <c r="D16" s="115"/>
      <c r="E16" s="42" t="str">
        <f t="shared" si="0"/>
        <v/>
      </c>
      <c r="F16" s="12" t="str">
        <f t="shared" si="1"/>
        <v/>
      </c>
      <c r="G16" s="116"/>
      <c r="I16" s="119" t="s">
        <v>134</v>
      </c>
      <c r="J16" s="119"/>
      <c r="T16" s="120"/>
      <c r="U16" s="120"/>
      <c r="V16" s="120"/>
    </row>
    <row r="17" spans="1:22" x14ac:dyDescent="0.2">
      <c r="A17" s="112"/>
      <c r="B17" s="113"/>
      <c r="C17" s="114"/>
      <c r="D17" s="115"/>
      <c r="E17" s="42" t="str">
        <f t="shared" si="0"/>
        <v/>
      </c>
      <c r="F17" s="12" t="str">
        <f t="shared" si="1"/>
        <v/>
      </c>
      <c r="G17" s="116"/>
      <c r="I17" s="119" t="s">
        <v>135</v>
      </c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</row>
    <row r="18" spans="1:22" x14ac:dyDescent="0.2">
      <c r="A18" s="112"/>
      <c r="B18" s="113"/>
      <c r="C18" s="114"/>
      <c r="D18" s="115"/>
      <c r="E18" s="42" t="str">
        <f t="shared" si="0"/>
        <v/>
      </c>
      <c r="F18" s="12" t="str">
        <f t="shared" si="1"/>
        <v/>
      </c>
      <c r="G18" s="116"/>
      <c r="I18" s="120" t="s">
        <v>126</v>
      </c>
      <c r="J18" s="47"/>
      <c r="T18" s="120"/>
      <c r="U18" s="120"/>
      <c r="V18" s="120"/>
    </row>
    <row r="19" spans="1:22" x14ac:dyDescent="0.2">
      <c r="A19" s="112"/>
      <c r="B19" s="113"/>
      <c r="C19" s="114"/>
      <c r="D19" s="115"/>
      <c r="E19" s="42" t="str">
        <f t="shared" si="0"/>
        <v/>
      </c>
      <c r="F19" s="12" t="str">
        <f t="shared" si="1"/>
        <v/>
      </c>
      <c r="G19" s="116"/>
      <c r="I19" s="47"/>
      <c r="J19" s="47"/>
    </row>
    <row r="20" spans="1:22" x14ac:dyDescent="0.2">
      <c r="A20" s="112"/>
      <c r="B20" s="113"/>
      <c r="C20" s="114"/>
      <c r="D20" s="115"/>
      <c r="E20" s="42" t="str">
        <f t="shared" si="0"/>
        <v/>
      </c>
      <c r="F20" s="12" t="str">
        <f t="shared" si="1"/>
        <v/>
      </c>
      <c r="G20" s="116"/>
    </row>
    <row r="21" spans="1:22" ht="12.75" customHeight="1" x14ac:dyDescent="0.2">
      <c r="A21" s="89" t="s">
        <v>19</v>
      </c>
      <c r="B21" s="5"/>
      <c r="C21" s="5"/>
      <c r="D21" s="5"/>
      <c r="E21" s="23"/>
      <c r="F21" s="12">
        <f>SUM(F14:F20)</f>
        <v>0</v>
      </c>
      <c r="G21" s="116"/>
      <c r="I21" s="81"/>
      <c r="J21" s="81"/>
    </row>
    <row r="22" spans="1:22" ht="12.75" customHeight="1" x14ac:dyDescent="0.2">
      <c r="A22" s="4" t="s">
        <v>75</v>
      </c>
      <c r="B22" s="5"/>
      <c r="C22" s="5"/>
      <c r="D22" s="90"/>
      <c r="E22" s="56"/>
      <c r="F22" s="74">
        <f>+F93</f>
        <v>0</v>
      </c>
      <c r="G22" s="121"/>
      <c r="I22" s="50" t="s">
        <v>84</v>
      </c>
    </row>
    <row r="23" spans="1:22" x14ac:dyDescent="0.2">
      <c r="A23" s="4" t="s">
        <v>76</v>
      </c>
      <c r="B23" s="5"/>
      <c r="C23" s="221"/>
      <c r="D23" s="221"/>
      <c r="E23" s="56"/>
      <c r="F23" s="74">
        <f>+F102</f>
        <v>0</v>
      </c>
      <c r="G23" s="116"/>
      <c r="I23" s="50" t="s">
        <v>85</v>
      </c>
    </row>
    <row r="24" spans="1:22" x14ac:dyDescent="0.2">
      <c r="A24" s="4" t="s">
        <v>77</v>
      </c>
      <c r="B24" s="5"/>
      <c r="C24" s="5"/>
      <c r="D24" s="90"/>
      <c r="E24" s="56"/>
      <c r="F24" s="75">
        <f>+F116</f>
        <v>0</v>
      </c>
      <c r="G24" s="121"/>
      <c r="I24" s="50" t="s">
        <v>86</v>
      </c>
    </row>
    <row r="25" spans="1:22" x14ac:dyDescent="0.2">
      <c r="A25" s="18" t="s">
        <v>78</v>
      </c>
      <c r="B25" s="122"/>
      <c r="C25" s="122"/>
      <c r="D25" s="21"/>
      <c r="E25" s="19"/>
      <c r="F25" s="43">
        <f>ROUND(F21,0)+ROUND(F22,0)+ROUND(F23,0)+ROUND(F24,0)</f>
        <v>0</v>
      </c>
      <c r="G25" s="123"/>
      <c r="H25" s="124"/>
    </row>
    <row r="26" spans="1:22" x14ac:dyDescent="0.2">
      <c r="A26" s="222" t="s">
        <v>21</v>
      </c>
      <c r="B26" s="223"/>
      <c r="C26" s="223"/>
      <c r="D26" s="90"/>
      <c r="E26" s="56"/>
      <c r="F26" s="12" t="str">
        <f>IF(D14&lt;&gt;"",ROUND((SUMPRODUCT(B14:B20,E14:E20)-SUMPRODUCT(B14:B20,C14:C20))/1000,0),"")</f>
        <v/>
      </c>
      <c r="G26" s="116"/>
    </row>
    <row r="27" spans="1:22" x14ac:dyDescent="0.2">
      <c r="A27" s="4" t="s">
        <v>22</v>
      </c>
      <c r="B27" s="5"/>
      <c r="C27" s="5"/>
      <c r="D27" s="125"/>
      <c r="E27" s="24" t="s">
        <v>14</v>
      </c>
      <c r="F27" s="12" t="str">
        <f>IF(D27&lt;&gt;"",ROUND((SUM(F21:F24)-F29)*(1+D27/100)-(SUM(F21:F24)-F29),0),"")</f>
        <v/>
      </c>
      <c r="G27" s="116"/>
    </row>
    <row r="28" spans="1:22" x14ac:dyDescent="0.2">
      <c r="A28" s="8" t="s">
        <v>20</v>
      </c>
      <c r="B28" s="9"/>
      <c r="C28" s="9"/>
      <c r="D28" s="22"/>
      <c r="E28" s="16"/>
      <c r="F28" s="76">
        <f>IFERROR(F25+F26+F27,IFERROR(F25+F26,IFERROR(F25+F27,F25)))</f>
        <v>0</v>
      </c>
      <c r="G28" s="123"/>
      <c r="H28" s="126"/>
    </row>
    <row r="29" spans="1:22" x14ac:dyDescent="0.2">
      <c r="A29" s="6" t="s">
        <v>11</v>
      </c>
      <c r="B29" s="7"/>
      <c r="C29" s="7"/>
      <c r="D29" s="127"/>
      <c r="E29" s="11"/>
      <c r="F29" s="77">
        <f>+F123</f>
        <v>0</v>
      </c>
      <c r="G29" s="121"/>
      <c r="I29" s="50" t="s">
        <v>83</v>
      </c>
    </row>
    <row r="30" spans="1:22" ht="13.5" thickBot="1" x14ac:dyDescent="0.25">
      <c r="A30" s="31" t="s">
        <v>1</v>
      </c>
      <c r="B30" s="10"/>
      <c r="C30" s="10"/>
      <c r="D30" s="32"/>
      <c r="E30" s="33"/>
      <c r="F30" s="44">
        <f>ROUND(F28-F29,0)</f>
        <v>0</v>
      </c>
      <c r="G30" s="123"/>
    </row>
    <row r="31" spans="1:22" ht="13.5" customHeight="1" x14ac:dyDescent="0.2">
      <c r="A31" s="128" t="s">
        <v>17</v>
      </c>
      <c r="B31" s="25"/>
      <c r="C31" s="25"/>
      <c r="D31" s="26"/>
      <c r="E31" s="27"/>
      <c r="F31" s="129" t="str">
        <f>IFERROR((F26+F27)/F30,IFERROR(F26/F30,IFERROR(F27/F30,"")))</f>
        <v/>
      </c>
      <c r="G31" s="130"/>
    </row>
    <row r="32" spans="1:22" ht="10.5" customHeight="1" x14ac:dyDescent="0.2">
      <c r="A32"/>
      <c r="B32"/>
      <c r="C32"/>
      <c r="D32" s="2"/>
      <c r="E32" s="2"/>
      <c r="F32" s="3"/>
      <c r="G32" s="116"/>
    </row>
    <row r="33" spans="1:13" x14ac:dyDescent="0.2">
      <c r="A33" s="219" t="s">
        <v>60</v>
      </c>
      <c r="B33" s="34"/>
      <c r="C33" s="34"/>
      <c r="D33" s="35"/>
      <c r="E33" s="35"/>
      <c r="F33" s="40" t="s">
        <v>45</v>
      </c>
      <c r="G33" s="107"/>
    </row>
    <row r="34" spans="1:13" x14ac:dyDescent="0.2">
      <c r="A34" s="220"/>
      <c r="B34" s="38"/>
      <c r="C34" s="36"/>
      <c r="D34" s="36"/>
      <c r="E34" s="37" t="s">
        <v>3</v>
      </c>
      <c r="F34" s="108" t="s">
        <v>0</v>
      </c>
      <c r="G34" s="109"/>
    </row>
    <row r="35" spans="1:13" x14ac:dyDescent="0.2">
      <c r="A35" s="8" t="s">
        <v>44</v>
      </c>
      <c r="B35" s="9"/>
      <c r="C35" s="5"/>
      <c r="D35" s="5"/>
      <c r="E35" s="102" t="str">
        <f>IF(F35="","",F35/$F$43)</f>
        <v/>
      </c>
      <c r="F35" s="131"/>
      <c r="G35" s="132"/>
    </row>
    <row r="36" spans="1:13" x14ac:dyDescent="0.2">
      <c r="A36" s="4" t="s">
        <v>2</v>
      </c>
      <c r="B36" s="5"/>
      <c r="C36" s="5"/>
      <c r="D36" s="5"/>
      <c r="E36" s="102" t="str">
        <f>IF(F36="","",F36/$F$43)</f>
        <v/>
      </c>
      <c r="F36" s="133"/>
      <c r="G36" s="121"/>
      <c r="I36" s="111"/>
      <c r="J36" s="111"/>
      <c r="K36"/>
      <c r="L36"/>
      <c r="M36"/>
    </row>
    <row r="37" spans="1:13" x14ac:dyDescent="0.2">
      <c r="A37" s="4" t="s">
        <v>9</v>
      </c>
      <c r="B37" s="5"/>
      <c r="C37" s="13" t="s">
        <v>6</v>
      </c>
      <c r="D37" s="13" t="s">
        <v>7</v>
      </c>
      <c r="E37" s="134"/>
      <c r="F37" s="12"/>
      <c r="G37" s="116"/>
      <c r="I37" s="50" t="s">
        <v>110</v>
      </c>
      <c r="K37"/>
      <c r="L37"/>
      <c r="M37"/>
    </row>
    <row r="38" spans="1:13" x14ac:dyDescent="0.2">
      <c r="A38" s="224"/>
      <c r="B38" s="225"/>
      <c r="C38" s="125"/>
      <c r="D38" s="125"/>
      <c r="E38" s="102" t="str">
        <f>IF(F38="","",F38/$F$43)</f>
        <v/>
      </c>
      <c r="F38" s="12" t="str">
        <f>IF(AND(C38="",D38=""),"",IF(D38="",ROUND(C38,0),ROUND(D38,0)))</f>
        <v/>
      </c>
      <c r="G38" s="116"/>
      <c r="I38" s="50" t="s">
        <v>112</v>
      </c>
      <c r="K38" s="82"/>
      <c r="L38" s="82"/>
      <c r="M38" s="82"/>
    </row>
    <row r="39" spans="1:13" x14ac:dyDescent="0.2">
      <c r="A39" s="224"/>
      <c r="B39" s="225"/>
      <c r="C39" s="125"/>
      <c r="D39" s="125"/>
      <c r="E39" s="102" t="str">
        <f>IF(F39="","",F39/$F$43)</f>
        <v/>
      </c>
      <c r="F39" s="12" t="str">
        <f t="shared" ref="F39:F42" si="2">IF(AND(C39="",D39=""),"",IF(D39="",ROUND(C39,0),ROUND(D39,0)))</f>
        <v/>
      </c>
      <c r="G39" s="116"/>
      <c r="I39" s="82"/>
      <c r="J39" s="82"/>
      <c r="K39" s="82"/>
      <c r="L39" s="82"/>
      <c r="M39" s="82"/>
    </row>
    <row r="40" spans="1:13" x14ac:dyDescent="0.2">
      <c r="A40" s="4" t="s">
        <v>8</v>
      </c>
      <c r="B40" s="5"/>
      <c r="C40" s="13" t="s">
        <v>6</v>
      </c>
      <c r="D40" s="13" t="s">
        <v>7</v>
      </c>
      <c r="E40" s="135"/>
      <c r="F40" s="12"/>
      <c r="G40" s="116"/>
      <c r="I40" s="82" t="s">
        <v>55</v>
      </c>
      <c r="J40" s="82"/>
    </row>
    <row r="41" spans="1:13" x14ac:dyDescent="0.2">
      <c r="A41" s="226"/>
      <c r="B41" s="227"/>
      <c r="C41" s="125"/>
      <c r="D41" s="125"/>
      <c r="E41" s="102" t="str">
        <f>IF(F41="","",F41/$F$43)</f>
        <v/>
      </c>
      <c r="F41" s="12" t="str">
        <f t="shared" si="2"/>
        <v/>
      </c>
      <c r="G41" s="116"/>
      <c r="I41" s="50" t="s">
        <v>111</v>
      </c>
    </row>
    <row r="42" spans="1:13" x14ac:dyDescent="0.2">
      <c r="A42" s="228"/>
      <c r="B42" s="229"/>
      <c r="C42" s="125"/>
      <c r="D42" s="125"/>
      <c r="E42" s="102" t="str">
        <f>IF(F42="","",F42/$F$43)</f>
        <v/>
      </c>
      <c r="F42" s="12" t="str">
        <f t="shared" si="2"/>
        <v/>
      </c>
      <c r="G42" s="116"/>
      <c r="I42" s="50" t="s">
        <v>67</v>
      </c>
    </row>
    <row r="43" spans="1:13" ht="13.5" thickBot="1" x14ac:dyDescent="0.25">
      <c r="A43" s="14" t="s">
        <v>4</v>
      </c>
      <c r="B43" s="29"/>
      <c r="C43" s="10"/>
      <c r="D43" s="10"/>
      <c r="E43" s="17">
        <f>ROUND(SUM(E35:E42),3)</f>
        <v>0</v>
      </c>
      <c r="F43" s="45">
        <f>ROUND(SUM(F35:F42),0)</f>
        <v>0</v>
      </c>
      <c r="G43" s="123"/>
    </row>
    <row r="44" spans="1:13" ht="5.45" customHeight="1" x14ac:dyDescent="0.2">
      <c r="A44" s="136"/>
      <c r="B44"/>
      <c r="C44"/>
      <c r="D44" s="137"/>
      <c r="E44" s="137"/>
      <c r="F44" s="3"/>
      <c r="G44" s="116"/>
    </row>
    <row r="45" spans="1:13" x14ac:dyDescent="0.2">
      <c r="A45" s="57" t="s">
        <v>80</v>
      </c>
      <c r="B45" s="7"/>
      <c r="C45" s="7"/>
      <c r="D45" s="7"/>
      <c r="E45" s="30">
        <f>100%-E43</f>
        <v>1</v>
      </c>
      <c r="F45" s="15">
        <f>F30-F43</f>
        <v>0</v>
      </c>
      <c r="G45" s="138"/>
      <c r="I45" s="50" t="s">
        <v>64</v>
      </c>
    </row>
    <row r="46" spans="1:13" ht="4.5" customHeight="1" x14ac:dyDescent="0.2">
      <c r="A46" s="136"/>
      <c r="B46"/>
      <c r="C46"/>
      <c r="D46"/>
      <c r="E46" s="69"/>
      <c r="F46" s="139"/>
      <c r="G46" s="138"/>
    </row>
    <row r="47" spans="1:13" x14ac:dyDescent="0.2">
      <c r="A47"/>
      <c r="B47"/>
      <c r="C47"/>
      <c r="D47" s="2" t="s">
        <v>71</v>
      </c>
      <c r="E47" s="70" t="s">
        <v>79</v>
      </c>
      <c r="F47" s="125"/>
      <c r="G47" s="140"/>
    </row>
    <row r="48" spans="1:13" x14ac:dyDescent="0.2">
      <c r="A48"/>
      <c r="B48" s="58"/>
      <c r="C48"/>
      <c r="D48" s="2" t="s">
        <v>72</v>
      </c>
      <c r="E48" s="70" t="s">
        <v>79</v>
      </c>
      <c r="F48" s="125"/>
      <c r="G48" s="140"/>
      <c r="I48" s="78"/>
      <c r="J48" s="78"/>
    </row>
    <row r="49" spans="1:23" x14ac:dyDescent="0.2">
      <c r="A49" s="41"/>
      <c r="B49"/>
      <c r="C49"/>
      <c r="D49" s="2"/>
      <c r="E49" s="2"/>
      <c r="F49" s="2"/>
      <c r="G49" s="110"/>
      <c r="K49"/>
      <c r="L49"/>
      <c r="M49"/>
    </row>
    <row r="50" spans="1:23" x14ac:dyDescent="0.2">
      <c r="A50" s="41" t="s">
        <v>136</v>
      </c>
      <c r="B50"/>
      <c r="C50"/>
      <c r="D50" s="2"/>
      <c r="E50" s="2"/>
      <c r="F50" s="2"/>
      <c r="G50" s="110"/>
      <c r="I50" s="142" t="s">
        <v>137</v>
      </c>
      <c r="J50" s="141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</row>
    <row r="51" spans="1:23" ht="12.75" customHeight="1" x14ac:dyDescent="0.2">
      <c r="A51" s="218"/>
      <c r="B51" s="218"/>
      <c r="C51" s="218"/>
      <c r="D51" s="218"/>
      <c r="E51" s="218"/>
      <c r="F51" s="218"/>
      <c r="G51" s="110"/>
      <c r="I51" s="218" t="s">
        <v>127</v>
      </c>
      <c r="J51" s="218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</row>
    <row r="52" spans="1:23" ht="12.75" customHeight="1" x14ac:dyDescent="0.2">
      <c r="A52" s="141"/>
      <c r="B52" s="141"/>
      <c r="C52" s="141"/>
      <c r="D52" s="141"/>
      <c r="E52" s="141"/>
      <c r="F52" s="141"/>
      <c r="G52" s="110"/>
      <c r="I52" s="141"/>
      <c r="J52" s="141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</row>
    <row r="53" spans="1:23" ht="12.75" customHeight="1" x14ac:dyDescent="0.2">
      <c r="A53" s="141"/>
      <c r="B53" s="141"/>
      <c r="C53" s="141"/>
      <c r="D53" s="141"/>
      <c r="E53" s="141"/>
      <c r="F53" s="141"/>
      <c r="G53" s="110"/>
      <c r="I53" s="141"/>
      <c r="J53" s="141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</row>
    <row r="54" spans="1:23" ht="12.75" customHeight="1" x14ac:dyDescent="0.2">
      <c r="A54" s="141"/>
      <c r="B54" s="141"/>
      <c r="C54" s="141"/>
      <c r="D54" s="141"/>
      <c r="E54" s="141"/>
      <c r="F54" s="141"/>
      <c r="G54" s="110"/>
      <c r="I54" s="141"/>
      <c r="J54" s="141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</row>
    <row r="55" spans="1:23" ht="12.75" customHeight="1" x14ac:dyDescent="0.2">
      <c r="A55" s="141"/>
      <c r="B55" s="141"/>
      <c r="C55" s="141"/>
      <c r="D55" s="141"/>
      <c r="E55" s="141"/>
      <c r="F55" s="141"/>
      <c r="G55" s="110"/>
      <c r="I55" s="141"/>
      <c r="J55" s="141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</row>
    <row r="56" spans="1:23" ht="12.75" customHeight="1" x14ac:dyDescent="0.2">
      <c r="A56" s="141"/>
      <c r="B56" s="141"/>
      <c r="C56" s="141"/>
      <c r="D56" s="141"/>
      <c r="E56" s="141"/>
      <c r="F56" s="141"/>
      <c r="G56" s="110"/>
      <c r="I56" s="141"/>
      <c r="J56" s="141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</row>
    <row r="57" spans="1:23" x14ac:dyDescent="0.2">
      <c r="A57" s="218"/>
      <c r="B57" s="218"/>
      <c r="C57" s="218"/>
      <c r="D57" s="218"/>
      <c r="E57" s="218"/>
      <c r="F57" s="218"/>
      <c r="G57" s="110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</row>
    <row r="58" spans="1:23" x14ac:dyDescent="0.2">
      <c r="G58" s="143"/>
      <c r="K58"/>
      <c r="L58"/>
      <c r="M58"/>
    </row>
    <row r="59" spans="1:23" x14ac:dyDescent="0.2">
      <c r="A59" s="218"/>
      <c r="B59" s="218"/>
      <c r="C59" s="218"/>
      <c r="D59" s="218"/>
      <c r="E59" s="218"/>
      <c r="F59" s="218"/>
      <c r="G59" s="143"/>
      <c r="I59"/>
      <c r="J59"/>
      <c r="K59"/>
      <c r="L59"/>
      <c r="M59"/>
    </row>
    <row r="60" spans="1:23" ht="11.45" customHeight="1" x14ac:dyDescent="0.2">
      <c r="B60"/>
      <c r="C60"/>
      <c r="D60" s="2"/>
      <c r="E60" s="2"/>
      <c r="F60" s="2"/>
      <c r="G60" s="110"/>
      <c r="K60" s="82"/>
      <c r="L60" s="82"/>
      <c r="M60" s="82"/>
    </row>
    <row r="61" spans="1:23" x14ac:dyDescent="0.2">
      <c r="A61" s="49" t="s">
        <v>138</v>
      </c>
      <c r="G61" s="143"/>
      <c r="I61" s="82"/>
      <c r="J61" s="82"/>
      <c r="K61" s="82"/>
      <c r="L61" s="82"/>
      <c r="M61" s="82"/>
    </row>
    <row r="62" spans="1:23" x14ac:dyDescent="0.2">
      <c r="A62" s="216" t="s">
        <v>161</v>
      </c>
      <c r="B62" s="216"/>
      <c r="C62" s="216"/>
      <c r="D62" s="216"/>
      <c r="E62" s="216"/>
      <c r="F62" s="216"/>
      <c r="G62" s="143"/>
      <c r="I62" s="82"/>
      <c r="J62" s="82"/>
      <c r="K62" s="82"/>
      <c r="L62" s="82"/>
      <c r="M62" s="82"/>
    </row>
    <row r="63" spans="1:23" x14ac:dyDescent="0.2">
      <c r="A63" s="49"/>
      <c r="G63" s="143"/>
      <c r="I63" s="83"/>
      <c r="J63" s="47"/>
      <c r="K63" s="82"/>
      <c r="L63" s="82"/>
      <c r="M63" s="82"/>
    </row>
    <row r="64" spans="1:23" x14ac:dyDescent="0.2">
      <c r="A64" s="144" t="s">
        <v>116</v>
      </c>
      <c r="B64" s="145"/>
      <c r="C64" s="145"/>
      <c r="D64" s="145"/>
      <c r="E64" s="146" t="s">
        <v>109</v>
      </c>
      <c r="F64" s="147">
        <v>1000</v>
      </c>
      <c r="G64" s="143"/>
      <c r="K64" s="82"/>
      <c r="L64" s="82"/>
      <c r="M64" s="82"/>
    </row>
    <row r="65" spans="1:13" x14ac:dyDescent="0.2">
      <c r="A65" s="213" t="s">
        <v>82</v>
      </c>
      <c r="B65" s="214"/>
      <c r="C65" s="214"/>
      <c r="D65" s="215"/>
      <c r="E65" s="112"/>
      <c r="F65" s="148"/>
      <c r="G65" s="149"/>
      <c r="I65" s="82"/>
      <c r="J65" s="82"/>
    </row>
    <row r="66" spans="1:13" x14ac:dyDescent="0.2">
      <c r="A66" s="213" t="s">
        <v>62</v>
      </c>
      <c r="B66" s="214"/>
      <c r="C66" s="214"/>
      <c r="D66" s="215"/>
      <c r="E66" s="112"/>
      <c r="F66" s="148"/>
      <c r="G66" s="100"/>
      <c r="I66" s="82"/>
      <c r="J66" s="82"/>
    </row>
    <row r="67" spans="1:13" x14ac:dyDescent="0.2">
      <c r="A67" s="213" t="s">
        <v>63</v>
      </c>
      <c r="B67" s="214"/>
      <c r="C67" s="214"/>
      <c r="D67" s="215"/>
      <c r="E67" s="112"/>
      <c r="F67" s="148"/>
      <c r="G67" s="100"/>
      <c r="I67" s="82"/>
      <c r="J67" s="82"/>
    </row>
    <row r="68" spans="1:13" x14ac:dyDescent="0.2">
      <c r="A68" s="150" t="s">
        <v>65</v>
      </c>
      <c r="B68" s="88"/>
      <c r="C68" s="88"/>
      <c r="D68" s="88"/>
      <c r="E68" s="112"/>
      <c r="F68" s="148"/>
      <c r="G68" s="100"/>
      <c r="I68" s="82"/>
      <c r="J68" s="82"/>
      <c r="K68" s="82"/>
      <c r="L68" s="82"/>
      <c r="M68" s="82"/>
    </row>
    <row r="69" spans="1:13" x14ac:dyDescent="0.2">
      <c r="A69" s="151"/>
      <c r="B69" s="65"/>
      <c r="C69" s="65"/>
      <c r="D69" s="152"/>
      <c r="E69" s="153"/>
      <c r="F69" s="154"/>
      <c r="G69" s="100"/>
      <c r="I69" s="82"/>
      <c r="J69" s="82"/>
      <c r="K69" s="82"/>
      <c r="L69" s="82"/>
      <c r="M69" s="82"/>
    </row>
    <row r="70" spans="1:13" x14ac:dyDescent="0.2">
      <c r="A70" s="155" t="s">
        <v>113</v>
      </c>
      <c r="D70" s="47"/>
      <c r="E70" s="84"/>
      <c r="F70" s="154"/>
      <c r="G70" s="100"/>
      <c r="J70" s="82"/>
      <c r="K70" s="82"/>
      <c r="L70" s="82"/>
      <c r="M70" s="82"/>
    </row>
    <row r="71" spans="1:13" x14ac:dyDescent="0.2">
      <c r="A71" s="156" t="s">
        <v>58</v>
      </c>
      <c r="B71" s="157"/>
      <c r="C71" s="157"/>
      <c r="D71" s="157"/>
      <c r="E71" s="157"/>
      <c r="F71" s="158">
        <f>ROUND(SUM(F65:F70),0)</f>
        <v>0</v>
      </c>
      <c r="G71" s="100"/>
      <c r="K71" s="82"/>
      <c r="L71" s="82"/>
      <c r="M71" s="82"/>
    </row>
    <row r="72" spans="1:13" x14ac:dyDescent="0.2">
      <c r="A72" s="49"/>
      <c r="D72" s="47"/>
      <c r="E72" s="47"/>
      <c r="F72" s="47"/>
      <c r="G72" s="159"/>
      <c r="I72" s="82"/>
      <c r="J72" s="82"/>
      <c r="K72" s="82"/>
      <c r="L72" s="82"/>
      <c r="M72" s="82"/>
    </row>
    <row r="73" spans="1:13" x14ac:dyDescent="0.2">
      <c r="A73" s="57" t="s">
        <v>5</v>
      </c>
      <c r="B73" s="7"/>
      <c r="C73" s="7"/>
      <c r="D73" s="7"/>
      <c r="E73" s="7"/>
      <c r="F73" s="59">
        <f>+F30-F71</f>
        <v>0</v>
      </c>
      <c r="G73" s="143"/>
      <c r="I73" s="50" t="s">
        <v>66</v>
      </c>
      <c r="K73" s="82"/>
      <c r="L73" s="82"/>
      <c r="M73" s="82"/>
    </row>
    <row r="74" spans="1:13" x14ac:dyDescent="0.2">
      <c r="A74" s="51"/>
      <c r="D74" s="47"/>
      <c r="E74" s="47"/>
      <c r="F74" s="47"/>
      <c r="G74" s="160"/>
      <c r="K74" s="82"/>
      <c r="L74" s="82"/>
      <c r="M74" s="82"/>
    </row>
    <row r="75" spans="1:13" x14ac:dyDescent="0.2">
      <c r="A75" s="51"/>
      <c r="B75" s="51"/>
      <c r="C75" s="51"/>
      <c r="G75" s="143"/>
      <c r="I75" s="82"/>
      <c r="J75" s="82"/>
      <c r="K75" s="82"/>
      <c r="L75" s="82"/>
      <c r="M75" s="82"/>
    </row>
    <row r="76" spans="1:13" ht="15" x14ac:dyDescent="0.2">
      <c r="A76" s="41" t="s">
        <v>140</v>
      </c>
      <c r="G76" s="143"/>
      <c r="I76" s="82" t="s">
        <v>124</v>
      </c>
      <c r="J76" s="82"/>
      <c r="K76" s="82"/>
      <c r="L76" s="82"/>
      <c r="M76" s="82"/>
    </row>
    <row r="77" spans="1:13" ht="45" customHeight="1" x14ac:dyDescent="0.2">
      <c r="A77" s="241" t="s">
        <v>162</v>
      </c>
      <c r="B77" s="241"/>
      <c r="C77" s="241"/>
      <c r="D77" s="241"/>
      <c r="E77" s="241"/>
      <c r="F77" s="241"/>
      <c r="G77" s="110"/>
      <c r="K77" s="82"/>
      <c r="L77" s="82"/>
      <c r="M77" s="82"/>
    </row>
    <row r="78" spans="1:13" ht="39.75" customHeight="1" x14ac:dyDescent="0.2">
      <c r="A78" s="238" t="s">
        <v>139</v>
      </c>
      <c r="B78" s="239"/>
      <c r="C78" s="239"/>
      <c r="D78" s="239"/>
      <c r="E78" s="239"/>
      <c r="F78" s="240"/>
      <c r="G78" s="143"/>
      <c r="I78" s="82"/>
      <c r="J78" s="82"/>
      <c r="K78" s="82"/>
      <c r="L78" s="82"/>
      <c r="M78" s="82"/>
    </row>
    <row r="79" spans="1:13" x14ac:dyDescent="0.2">
      <c r="A79" s="233"/>
      <c r="B79" s="218"/>
      <c r="C79" s="218"/>
      <c r="D79" s="218"/>
      <c r="E79" s="218"/>
      <c r="F79" s="234"/>
      <c r="G79" s="110"/>
      <c r="I79" s="142" t="s">
        <v>159</v>
      </c>
      <c r="J79" s="141"/>
      <c r="K79" s="82"/>
      <c r="L79" s="82"/>
      <c r="M79" s="82"/>
    </row>
    <row r="80" spans="1:13" x14ac:dyDescent="0.2">
      <c r="A80" s="164"/>
      <c r="B80" s="141"/>
      <c r="C80" s="141"/>
      <c r="D80" s="141"/>
      <c r="E80" s="141"/>
      <c r="F80" s="165"/>
      <c r="G80" s="110"/>
      <c r="I80" s="218" t="s">
        <v>160</v>
      </c>
      <c r="J80" s="218"/>
      <c r="K80" s="82"/>
      <c r="L80" s="82"/>
      <c r="M80" s="82"/>
    </row>
    <row r="81" spans="1:17" x14ac:dyDescent="0.2">
      <c r="A81" s="233"/>
      <c r="B81" s="218"/>
      <c r="C81" s="218"/>
      <c r="D81" s="218"/>
      <c r="E81" s="218"/>
      <c r="F81" s="234"/>
      <c r="G81" s="143"/>
      <c r="J81" s="83"/>
      <c r="K81" s="82"/>
      <c r="L81" s="82"/>
      <c r="M81" s="82"/>
    </row>
    <row r="82" spans="1:17" x14ac:dyDescent="0.2">
      <c r="A82" s="233"/>
      <c r="B82" s="218"/>
      <c r="C82" s="218"/>
      <c r="D82" s="218"/>
      <c r="E82" s="218"/>
      <c r="F82" s="234"/>
      <c r="G82" s="143"/>
      <c r="I82" s="101"/>
      <c r="J82" s="101"/>
      <c r="K82" s="82"/>
      <c r="L82" s="82"/>
      <c r="M82" s="82"/>
    </row>
    <row r="83" spans="1:17" x14ac:dyDescent="0.2">
      <c r="A83" s="235"/>
      <c r="B83" s="236"/>
      <c r="C83" s="236"/>
      <c r="D83" s="236"/>
      <c r="E83" s="236"/>
      <c r="F83" s="237"/>
      <c r="G83" s="143"/>
      <c r="K83" s="82"/>
      <c r="L83" s="82"/>
      <c r="M83" s="82"/>
      <c r="N83" s="82"/>
      <c r="O83" s="82"/>
      <c r="P83" s="82"/>
      <c r="Q83" s="82"/>
    </row>
    <row r="84" spans="1:17" x14ac:dyDescent="0.2">
      <c r="A84" s="141"/>
      <c r="B84" s="141"/>
      <c r="C84" s="141"/>
      <c r="D84" s="141"/>
      <c r="E84" s="141"/>
      <c r="F84" s="141"/>
      <c r="G84" s="143"/>
      <c r="K84" s="82"/>
      <c r="L84" s="82"/>
      <c r="M84" s="82"/>
      <c r="N84" s="82"/>
      <c r="O84" s="82"/>
      <c r="P84" s="82"/>
      <c r="Q84" s="82"/>
    </row>
    <row r="85" spans="1:17" x14ac:dyDescent="0.2">
      <c r="A85" s="51"/>
      <c r="G85" s="143"/>
      <c r="I85" s="53" t="s">
        <v>163</v>
      </c>
      <c r="J85" s="81"/>
      <c r="K85" s="244" t="s">
        <v>73</v>
      </c>
      <c r="L85" s="244" t="s">
        <v>120</v>
      </c>
      <c r="N85" s="82"/>
      <c r="O85" s="82"/>
      <c r="P85" s="82"/>
      <c r="Q85" s="82"/>
    </row>
    <row r="86" spans="1:17" ht="12.75" customHeight="1" x14ac:dyDescent="0.2">
      <c r="A86" s="166" t="s">
        <v>10</v>
      </c>
      <c r="B86" s="167"/>
      <c r="C86" s="167"/>
      <c r="D86" s="242" t="s">
        <v>73</v>
      </c>
      <c r="E86" s="242" t="s">
        <v>120</v>
      </c>
      <c r="F86" s="168"/>
      <c r="G86" s="143"/>
      <c r="I86" s="81" t="s">
        <v>141</v>
      </c>
      <c r="J86" s="41"/>
      <c r="K86" s="245"/>
      <c r="L86" s="245"/>
      <c r="M86" s="60">
        <v>1000</v>
      </c>
      <c r="N86" s="82"/>
      <c r="O86" s="82"/>
      <c r="P86" s="82"/>
      <c r="Q86" s="82"/>
    </row>
    <row r="87" spans="1:17" x14ac:dyDescent="0.2">
      <c r="A87" s="169" t="s">
        <v>141</v>
      </c>
      <c r="B87" s="86"/>
      <c r="C87" s="86"/>
      <c r="D87" s="243"/>
      <c r="E87" s="243"/>
      <c r="F87" s="170">
        <v>1000</v>
      </c>
      <c r="G87" s="143"/>
      <c r="I87" s="171" t="s">
        <v>164</v>
      </c>
      <c r="J87" s="171"/>
      <c r="K87" s="195">
        <v>120</v>
      </c>
      <c r="L87" s="196">
        <v>950</v>
      </c>
      <c r="M87" s="196">
        <f>+K87*L87/1000</f>
        <v>114</v>
      </c>
      <c r="N87" s="82"/>
      <c r="O87" s="82"/>
      <c r="P87" s="82"/>
      <c r="Q87" s="82"/>
    </row>
    <row r="88" spans="1:17" x14ac:dyDescent="0.2">
      <c r="A88" s="213"/>
      <c r="B88" s="214"/>
      <c r="C88" s="215"/>
      <c r="D88" s="62"/>
      <c r="E88" s="71"/>
      <c r="F88" s="12" t="str">
        <f>IF(D88&lt;&gt;"",ROUND((D88*E88)/1000,0),"")</f>
        <v/>
      </c>
      <c r="G88" s="110"/>
      <c r="I88" s="171" t="s">
        <v>165</v>
      </c>
      <c r="J88" s="197"/>
      <c r="K88" s="198">
        <v>55</v>
      </c>
      <c r="L88" s="199">
        <v>875</v>
      </c>
      <c r="M88" s="199">
        <f>+K88*L88/1000</f>
        <v>48.125</v>
      </c>
    </row>
    <row r="89" spans="1:17" x14ac:dyDescent="0.2">
      <c r="A89" s="213"/>
      <c r="B89" s="214"/>
      <c r="C89" s="215"/>
      <c r="D89" s="62"/>
      <c r="E89" s="71"/>
      <c r="F89" s="12" t="str">
        <f t="shared" ref="F89:F92" si="3">IF(D89&lt;&gt;"",ROUND((D89*E89)/1000,0),"")</f>
        <v/>
      </c>
      <c r="G89" s="143"/>
      <c r="I89" s="65" t="s">
        <v>166</v>
      </c>
      <c r="J89" s="65"/>
      <c r="K89" s="195">
        <v>645</v>
      </c>
      <c r="L89" s="196">
        <v>750</v>
      </c>
      <c r="M89" s="196">
        <f t="shared" ref="M89:M93" si="4">+K89*L89/1000</f>
        <v>483.75</v>
      </c>
    </row>
    <row r="90" spans="1:17" x14ac:dyDescent="0.2">
      <c r="A90" s="213"/>
      <c r="B90" s="214"/>
      <c r="C90" s="215"/>
      <c r="D90" s="62"/>
      <c r="E90" s="71"/>
      <c r="F90" s="12" t="str">
        <f t="shared" si="3"/>
        <v/>
      </c>
      <c r="G90" s="143"/>
      <c r="I90" s="65" t="s">
        <v>167</v>
      </c>
      <c r="J90" s="65"/>
      <c r="K90" s="195">
        <v>150</v>
      </c>
      <c r="L90" s="196">
        <v>350</v>
      </c>
      <c r="M90" s="196">
        <f t="shared" si="4"/>
        <v>52.5</v>
      </c>
    </row>
    <row r="91" spans="1:17" x14ac:dyDescent="0.2">
      <c r="A91" s="213"/>
      <c r="B91" s="214"/>
      <c r="C91" s="215"/>
      <c r="D91" s="66"/>
      <c r="E91" s="72"/>
      <c r="F91" s="12" t="str">
        <f t="shared" si="3"/>
        <v/>
      </c>
      <c r="G91" s="143"/>
      <c r="I91" s="200" t="s">
        <v>168</v>
      </c>
      <c r="J91" s="200"/>
      <c r="K91" s="201">
        <v>20</v>
      </c>
      <c r="L91" s="202">
        <v>1000</v>
      </c>
      <c r="M91" s="196">
        <f t="shared" si="4"/>
        <v>20</v>
      </c>
    </row>
    <row r="92" spans="1:17" x14ac:dyDescent="0.2">
      <c r="A92" s="213"/>
      <c r="B92" s="214"/>
      <c r="C92" s="215"/>
      <c r="D92" s="66"/>
      <c r="E92" s="72"/>
      <c r="F92" s="12" t="str">
        <f t="shared" si="3"/>
        <v/>
      </c>
      <c r="G92" s="143"/>
      <c r="I92" s="203" t="s">
        <v>172</v>
      </c>
      <c r="J92" s="203"/>
      <c r="K92" s="203" t="s">
        <v>169</v>
      </c>
      <c r="L92" s="204"/>
      <c r="M92" s="205">
        <v>20</v>
      </c>
    </row>
    <row r="93" spans="1:17" x14ac:dyDescent="0.2">
      <c r="A93" s="172" t="s">
        <v>47</v>
      </c>
      <c r="B93" s="173"/>
      <c r="C93" s="173"/>
      <c r="D93" s="65"/>
      <c r="E93" s="65"/>
      <c r="F93" s="174">
        <f>ROUND(SUM(F88:F92),0)</f>
        <v>0</v>
      </c>
      <c r="G93" s="143"/>
      <c r="I93" s="187" t="s">
        <v>170</v>
      </c>
      <c r="J93" s="187"/>
      <c r="K93" s="201">
        <v>50</v>
      </c>
      <c r="L93" s="202">
        <v>1000</v>
      </c>
      <c r="M93" s="196">
        <f t="shared" si="4"/>
        <v>50</v>
      </c>
    </row>
    <row r="94" spans="1:17" x14ac:dyDescent="0.2">
      <c r="A94" s="51" t="s">
        <v>155</v>
      </c>
      <c r="G94" s="110"/>
      <c r="I94" s="47" t="s">
        <v>171</v>
      </c>
      <c r="J94" s="206"/>
      <c r="K94" s="207"/>
      <c r="L94" s="208"/>
      <c r="M94" s="209"/>
    </row>
    <row r="95" spans="1:17" x14ac:dyDescent="0.2">
      <c r="G95" s="110"/>
    </row>
    <row r="96" spans="1:17" x14ac:dyDescent="0.2">
      <c r="A96" s="51"/>
      <c r="G96" s="110"/>
    </row>
    <row r="97" spans="1:13" x14ac:dyDescent="0.2">
      <c r="A97" s="46"/>
      <c r="G97" s="143"/>
      <c r="K97" s="50"/>
      <c r="L97" s="50"/>
      <c r="M97" s="50"/>
    </row>
    <row r="98" spans="1:13" x14ac:dyDescent="0.2">
      <c r="A98" s="161" t="s">
        <v>117</v>
      </c>
      <c r="B98" s="175"/>
      <c r="C98" s="163"/>
      <c r="D98" s="163" t="s">
        <v>81</v>
      </c>
      <c r="E98" s="175" t="s">
        <v>74</v>
      </c>
      <c r="F98" s="176">
        <v>1000</v>
      </c>
      <c r="G98" s="143"/>
      <c r="I98" s="101" t="s">
        <v>121</v>
      </c>
      <c r="J98" s="83"/>
    </row>
    <row r="99" spans="1:13" x14ac:dyDescent="0.2">
      <c r="A99" s="230"/>
      <c r="B99" s="231"/>
      <c r="C99" s="232"/>
      <c r="D99" s="67"/>
      <c r="E99" s="67"/>
      <c r="F99" s="12" t="str">
        <f>IF(D99&lt;&gt;"",ROUND((D99-E99),0),"")</f>
        <v/>
      </c>
      <c r="G99" s="143"/>
      <c r="I99" s="50" t="s">
        <v>122</v>
      </c>
    </row>
    <row r="100" spans="1:13" x14ac:dyDescent="0.2">
      <c r="A100" s="230"/>
      <c r="B100" s="231"/>
      <c r="C100" s="232"/>
      <c r="D100" s="67"/>
      <c r="E100" s="67"/>
      <c r="F100" s="12" t="str">
        <f t="shared" ref="F100:F101" si="5">IF(D100&lt;&gt;"",ROUND((D100-E100),0),"")</f>
        <v/>
      </c>
      <c r="G100" s="110"/>
      <c r="J100" s="78"/>
    </row>
    <row r="101" spans="1:13" x14ac:dyDescent="0.2">
      <c r="A101" s="230"/>
      <c r="B101" s="231"/>
      <c r="C101" s="232"/>
      <c r="D101" s="67"/>
      <c r="E101" s="67"/>
      <c r="F101" s="12" t="str">
        <f t="shared" si="5"/>
        <v/>
      </c>
      <c r="G101" s="143"/>
    </row>
    <row r="102" spans="1:13" x14ac:dyDescent="0.2">
      <c r="A102" s="172" t="s">
        <v>47</v>
      </c>
      <c r="B102" s="173"/>
      <c r="C102" s="173"/>
      <c r="D102" s="65"/>
      <c r="E102" s="65"/>
      <c r="F102" s="177">
        <f>ROUND(SUM(F99:F101),0)</f>
        <v>0</v>
      </c>
      <c r="G102" s="143"/>
      <c r="I102" s="142" t="s">
        <v>159</v>
      </c>
      <c r="J102" s="141"/>
    </row>
    <row r="103" spans="1:13" x14ac:dyDescent="0.2">
      <c r="A103" s="51" t="s">
        <v>154</v>
      </c>
      <c r="D103" s="47"/>
      <c r="E103" s="47"/>
      <c r="F103" s="47"/>
      <c r="G103" s="143"/>
      <c r="I103" s="218" t="s">
        <v>160</v>
      </c>
      <c r="J103" s="218"/>
    </row>
    <row r="104" spans="1:13" x14ac:dyDescent="0.2">
      <c r="A104" s="218"/>
      <c r="B104" s="218"/>
      <c r="C104" s="218"/>
      <c r="D104" s="218"/>
      <c r="E104" s="218"/>
      <c r="F104" s="218"/>
      <c r="G104" s="143"/>
    </row>
    <row r="105" spans="1:13" x14ac:dyDescent="0.2">
      <c r="A105" s="41"/>
      <c r="G105" s="143"/>
      <c r="J105" s="101"/>
    </row>
    <row r="106" spans="1:13" x14ac:dyDescent="0.2">
      <c r="A106" s="161" t="s">
        <v>13</v>
      </c>
      <c r="B106" s="162"/>
      <c r="C106" s="162"/>
      <c r="D106" s="163"/>
      <c r="E106" s="178"/>
      <c r="F106" s="176">
        <v>1000</v>
      </c>
      <c r="G106" s="110"/>
      <c r="I106" s="50" t="s">
        <v>144</v>
      </c>
      <c r="J106" s="41"/>
      <c r="M106" s="60"/>
    </row>
    <row r="107" spans="1:13" x14ac:dyDescent="0.2">
      <c r="A107" s="230" t="s">
        <v>113</v>
      </c>
      <c r="B107" s="231"/>
      <c r="C107" s="231"/>
      <c r="D107" s="231"/>
      <c r="E107" s="231"/>
      <c r="F107" s="67"/>
      <c r="G107" s="143"/>
      <c r="I107" s="50" t="s">
        <v>145</v>
      </c>
      <c r="M107" s="53"/>
    </row>
    <row r="108" spans="1:13" x14ac:dyDescent="0.2">
      <c r="A108" s="226" t="s">
        <v>115</v>
      </c>
      <c r="B108" s="249"/>
      <c r="C108" s="249"/>
      <c r="D108" s="249"/>
      <c r="E108" s="249"/>
      <c r="F108" s="67"/>
      <c r="G108" s="143"/>
      <c r="I108" s="50" t="s">
        <v>146</v>
      </c>
      <c r="K108" s="58"/>
      <c r="L108" s="52"/>
      <c r="M108" s="53"/>
    </row>
    <row r="109" spans="1:13" ht="12.75" customHeight="1" x14ac:dyDescent="0.2">
      <c r="A109" s="226" t="s">
        <v>114</v>
      </c>
      <c r="B109" s="249"/>
      <c r="C109" s="249"/>
      <c r="D109" s="249"/>
      <c r="E109" s="249"/>
      <c r="F109" s="67"/>
      <c r="G109" s="143"/>
      <c r="I109" s="50" t="s">
        <v>147</v>
      </c>
      <c r="L109" s="52"/>
      <c r="M109" s="64"/>
    </row>
    <row r="110" spans="1:13" x14ac:dyDescent="0.2">
      <c r="A110" s="226" t="s">
        <v>118</v>
      </c>
      <c r="B110" s="249"/>
      <c r="C110" s="249"/>
      <c r="D110" s="249"/>
      <c r="E110" s="249"/>
      <c r="F110" s="67"/>
      <c r="G110" s="143"/>
    </row>
    <row r="111" spans="1:13" x14ac:dyDescent="0.2">
      <c r="A111" s="226" t="s">
        <v>119</v>
      </c>
      <c r="B111" s="249"/>
      <c r="C111" s="249"/>
      <c r="D111" s="249"/>
      <c r="E111" s="249"/>
      <c r="F111" s="67"/>
      <c r="G111" s="143"/>
      <c r="I111" s="47" t="s">
        <v>123</v>
      </c>
      <c r="L111" s="52"/>
      <c r="M111" s="64"/>
    </row>
    <row r="112" spans="1:13" x14ac:dyDescent="0.2">
      <c r="A112" s="226" t="s">
        <v>142</v>
      </c>
      <c r="B112" s="249"/>
      <c r="C112" s="249"/>
      <c r="D112" s="249"/>
      <c r="E112" s="227"/>
      <c r="F112" s="67"/>
      <c r="G112" s="143"/>
      <c r="I112" s="50" t="s">
        <v>148</v>
      </c>
      <c r="L112" s="52"/>
      <c r="M112" s="64"/>
    </row>
    <row r="113" spans="1:17" x14ac:dyDescent="0.2">
      <c r="A113" s="226" t="s">
        <v>143</v>
      </c>
      <c r="B113" s="249"/>
      <c r="C113" s="249"/>
      <c r="D113" s="249"/>
      <c r="E113" s="227"/>
      <c r="F113" s="67"/>
      <c r="G113" s="143"/>
      <c r="L113" s="52"/>
      <c r="M113" s="64"/>
    </row>
    <row r="114" spans="1:17" x14ac:dyDescent="0.2">
      <c r="A114" s="179"/>
      <c r="B114" s="87"/>
      <c r="C114" s="87"/>
      <c r="D114" s="87"/>
      <c r="E114" s="180"/>
      <c r="F114" s="67"/>
      <c r="G114" s="143"/>
      <c r="I114" s="50" t="s">
        <v>149</v>
      </c>
      <c r="L114" s="52"/>
      <c r="M114" s="64"/>
    </row>
    <row r="115" spans="1:17" x14ac:dyDescent="0.2">
      <c r="A115" s="250"/>
      <c r="B115" s="251"/>
      <c r="C115" s="251"/>
      <c r="D115" s="251"/>
      <c r="E115" s="251"/>
      <c r="F115" s="181"/>
      <c r="G115" s="143"/>
      <c r="I115" s="50" t="s">
        <v>150</v>
      </c>
    </row>
    <row r="116" spans="1:17" x14ac:dyDescent="0.2">
      <c r="A116" s="172" t="s">
        <v>47</v>
      </c>
      <c r="B116" s="173"/>
      <c r="C116" s="173"/>
      <c r="D116" s="65"/>
      <c r="E116" s="65"/>
      <c r="F116" s="177">
        <f>ROUND(SUM(F107:F115),0)</f>
        <v>0</v>
      </c>
      <c r="G116" s="143"/>
      <c r="I116" s="142"/>
      <c r="J116" s="141"/>
      <c r="K116" s="50"/>
      <c r="L116" s="50"/>
      <c r="M116" s="50"/>
      <c r="N116" s="50"/>
    </row>
    <row r="117" spans="1:17" x14ac:dyDescent="0.2">
      <c r="A117" s="51" t="s">
        <v>152</v>
      </c>
      <c r="D117" s="47"/>
      <c r="E117" s="47"/>
      <c r="F117" s="47"/>
      <c r="G117" s="143"/>
      <c r="I117" s="218"/>
      <c r="J117" s="218"/>
    </row>
    <row r="118" spans="1:17" x14ac:dyDescent="0.2">
      <c r="D118" s="47"/>
      <c r="E118" s="47"/>
      <c r="F118" s="47"/>
      <c r="G118" s="143"/>
      <c r="I118"/>
      <c r="J118"/>
    </row>
    <row r="119" spans="1:17" x14ac:dyDescent="0.2">
      <c r="D119" s="47"/>
      <c r="E119" s="47"/>
      <c r="F119" s="47"/>
      <c r="G119" s="143"/>
      <c r="K119" s="50"/>
      <c r="L119" s="50"/>
      <c r="M119" s="50"/>
      <c r="N119" s="50"/>
      <c r="O119" s="50"/>
      <c r="P119" s="50"/>
      <c r="Q119" s="50"/>
    </row>
    <row r="120" spans="1:17" x14ac:dyDescent="0.2">
      <c r="A120" s="166" t="s">
        <v>48</v>
      </c>
      <c r="B120" s="183"/>
      <c r="C120" s="183"/>
      <c r="D120" s="184"/>
      <c r="E120" s="35"/>
      <c r="F120" s="168">
        <v>1000</v>
      </c>
      <c r="G120" s="143"/>
      <c r="I120" s="78" t="s">
        <v>108</v>
      </c>
      <c r="J120" s="78"/>
    </row>
    <row r="121" spans="1:17" x14ac:dyDescent="0.2">
      <c r="A121" s="151"/>
      <c r="B121" s="61"/>
      <c r="C121" s="61"/>
      <c r="D121" s="68"/>
      <c r="E121" s="68"/>
      <c r="F121" s="67"/>
      <c r="G121" s="143"/>
      <c r="I121" s="83"/>
      <c r="J121" s="83"/>
    </row>
    <row r="122" spans="1:17" x14ac:dyDescent="0.2">
      <c r="A122" s="185"/>
      <c r="B122" s="39"/>
      <c r="C122" s="39"/>
      <c r="D122" s="2"/>
      <c r="E122" s="2"/>
      <c r="F122" s="182"/>
      <c r="G122" s="143"/>
    </row>
    <row r="123" spans="1:17" x14ac:dyDescent="0.2">
      <c r="A123" s="172" t="s">
        <v>47</v>
      </c>
      <c r="B123" s="173"/>
      <c r="C123" s="173"/>
      <c r="D123" s="65"/>
      <c r="E123" s="65"/>
      <c r="F123" s="177">
        <f>ROUND(SUM(F121:F122),0)</f>
        <v>0</v>
      </c>
      <c r="G123" s="143"/>
    </row>
    <row r="124" spans="1:17" x14ac:dyDescent="0.2">
      <c r="A124" s="51" t="s">
        <v>153</v>
      </c>
      <c r="B124" s="63"/>
      <c r="C124" s="63"/>
      <c r="D124" s="53"/>
      <c r="E124" s="53"/>
      <c r="F124" s="64"/>
      <c r="G124" s="143"/>
    </row>
    <row r="125" spans="1:17" x14ac:dyDescent="0.2">
      <c r="A125" s="218"/>
      <c r="B125" s="218"/>
      <c r="C125" s="218"/>
      <c r="D125" s="218"/>
      <c r="E125" s="218"/>
      <c r="F125" s="218"/>
      <c r="G125" s="143"/>
    </row>
    <row r="126" spans="1:17" x14ac:dyDescent="0.2">
      <c r="A126" s="51"/>
      <c r="B126" s="63"/>
      <c r="C126" s="63"/>
      <c r="D126" s="53"/>
      <c r="E126" s="53"/>
      <c r="F126" s="64"/>
      <c r="G126" s="143"/>
    </row>
    <row r="127" spans="1:17" x14ac:dyDescent="0.2">
      <c r="A127" s="161" t="s">
        <v>61</v>
      </c>
      <c r="B127" s="162"/>
      <c r="C127" s="162"/>
      <c r="D127" s="163"/>
      <c r="E127" s="178"/>
      <c r="F127" s="186"/>
      <c r="G127" s="143"/>
    </row>
    <row r="128" spans="1:17" x14ac:dyDescent="0.2">
      <c r="A128" s="246" t="s">
        <v>151</v>
      </c>
      <c r="B128" s="247"/>
      <c r="C128" s="247"/>
      <c r="D128" s="247"/>
      <c r="E128" s="247"/>
      <c r="F128" s="248"/>
      <c r="G128" s="143"/>
      <c r="I128" s="191" t="s">
        <v>156</v>
      </c>
      <c r="J128" s="79"/>
    </row>
    <row r="129" spans="1:10" x14ac:dyDescent="0.2">
      <c r="A129" s="194"/>
      <c r="F129" s="193"/>
      <c r="G129" s="143"/>
      <c r="I129" s="192" t="s">
        <v>157</v>
      </c>
    </row>
    <row r="130" spans="1:10" x14ac:dyDescent="0.2">
      <c r="A130" s="233"/>
      <c r="B130" s="218"/>
      <c r="C130" s="218"/>
      <c r="D130" s="218"/>
      <c r="E130" s="218"/>
      <c r="F130" s="234"/>
      <c r="G130" s="143"/>
      <c r="I130" s="192" t="s">
        <v>158</v>
      </c>
    </row>
    <row r="131" spans="1:10" x14ac:dyDescent="0.2">
      <c r="A131" s="233"/>
      <c r="B131" s="218"/>
      <c r="C131" s="218"/>
      <c r="D131" s="218"/>
      <c r="E131" s="218"/>
      <c r="F131" s="234"/>
      <c r="G131" s="143"/>
    </row>
    <row r="132" spans="1:10" x14ac:dyDescent="0.2">
      <c r="A132" s="233"/>
      <c r="B132" s="218"/>
      <c r="C132" s="218"/>
      <c r="D132" s="218"/>
      <c r="E132" s="218"/>
      <c r="F132" s="234"/>
      <c r="G132" s="143"/>
      <c r="I132" s="79"/>
      <c r="J132" s="79"/>
    </row>
    <row r="133" spans="1:10" x14ac:dyDescent="0.2">
      <c r="A133" s="233"/>
      <c r="B133" s="218"/>
      <c r="C133" s="218"/>
      <c r="D133" s="218"/>
      <c r="E133" s="218"/>
      <c r="F133" s="234"/>
      <c r="G133" s="143"/>
      <c r="I133" s="79"/>
      <c r="J133" s="79"/>
    </row>
    <row r="134" spans="1:10" x14ac:dyDescent="0.2">
      <c r="A134" s="233"/>
      <c r="B134" s="218"/>
      <c r="C134" s="218"/>
      <c r="D134" s="218"/>
      <c r="E134" s="218"/>
      <c r="F134" s="234"/>
      <c r="G134" s="143"/>
      <c r="I134" s="79"/>
      <c r="J134" s="79"/>
    </row>
    <row r="135" spans="1:10" x14ac:dyDescent="0.2">
      <c r="A135" s="233"/>
      <c r="B135" s="218"/>
      <c r="C135" s="218"/>
      <c r="D135" s="218"/>
      <c r="E135" s="218"/>
      <c r="F135" s="234"/>
      <c r="G135" s="143"/>
      <c r="I135" s="79"/>
      <c r="J135" s="79"/>
    </row>
    <row r="136" spans="1:10" x14ac:dyDescent="0.2">
      <c r="A136" s="233"/>
      <c r="B136" s="218"/>
      <c r="C136" s="218"/>
      <c r="D136" s="218"/>
      <c r="E136" s="218"/>
      <c r="F136" s="234"/>
      <c r="G136" s="143"/>
    </row>
    <row r="137" spans="1:10" x14ac:dyDescent="0.2">
      <c r="A137" s="233"/>
      <c r="B137" s="218"/>
      <c r="C137" s="218"/>
      <c r="D137" s="218"/>
      <c r="E137" s="218"/>
      <c r="F137" s="234"/>
      <c r="G137" s="143"/>
    </row>
    <row r="138" spans="1:10" x14ac:dyDescent="0.2">
      <c r="A138" s="233"/>
      <c r="B138" s="218"/>
      <c r="C138" s="218"/>
      <c r="D138" s="218"/>
      <c r="E138" s="218"/>
      <c r="F138" s="234"/>
      <c r="G138" s="143"/>
    </row>
    <row r="139" spans="1:10" x14ac:dyDescent="0.2">
      <c r="A139" s="233"/>
      <c r="B139" s="218"/>
      <c r="C139" s="218"/>
      <c r="D139" s="218"/>
      <c r="E139" s="218"/>
      <c r="F139" s="234"/>
      <c r="G139" s="143"/>
    </row>
    <row r="140" spans="1:10" x14ac:dyDescent="0.2">
      <c r="A140" s="233"/>
      <c r="B140" s="218"/>
      <c r="C140" s="218"/>
      <c r="D140" s="218"/>
      <c r="E140" s="218"/>
      <c r="F140" s="234"/>
      <c r="G140" s="143"/>
    </row>
    <row r="141" spans="1:10" x14ac:dyDescent="0.2">
      <c r="A141" s="233"/>
      <c r="B141" s="218"/>
      <c r="C141" s="218"/>
      <c r="D141" s="218"/>
      <c r="E141" s="218"/>
      <c r="F141" s="234"/>
      <c r="G141" s="143"/>
    </row>
    <row r="142" spans="1:10" x14ac:dyDescent="0.2">
      <c r="A142" s="233"/>
      <c r="B142" s="218"/>
      <c r="C142" s="218"/>
      <c r="D142" s="218"/>
      <c r="E142" s="218"/>
      <c r="F142" s="234"/>
      <c r="G142" s="143"/>
      <c r="J142" s="83"/>
    </row>
    <row r="143" spans="1:10" x14ac:dyDescent="0.2">
      <c r="A143" s="235"/>
      <c r="B143" s="236"/>
      <c r="C143" s="236"/>
      <c r="D143" s="236"/>
      <c r="E143" s="236"/>
      <c r="F143" s="237"/>
      <c r="G143" s="143"/>
    </row>
    <row r="144" spans="1:10" ht="8.25" customHeight="1" thickBot="1" x14ac:dyDescent="0.25">
      <c r="A144" s="54"/>
      <c r="B144" s="54"/>
      <c r="C144" s="54"/>
      <c r="D144" s="55"/>
      <c r="E144" s="55"/>
      <c r="F144" s="55"/>
      <c r="G144" s="143"/>
    </row>
    <row r="145" spans="1:7" x14ac:dyDescent="0.2">
      <c r="G145" s="1"/>
    </row>
    <row r="146" spans="1:7" x14ac:dyDescent="0.2">
      <c r="A146" s="79" t="s">
        <v>70</v>
      </c>
    </row>
  </sheetData>
  <sheetProtection formatCells="0" formatRows="0" insertRows="0"/>
  <mergeCells count="67">
    <mergeCell ref="I80:J80"/>
    <mergeCell ref="I117:J117"/>
    <mergeCell ref="I103:J103"/>
    <mergeCell ref="A139:F139"/>
    <mergeCell ref="A140:F140"/>
    <mergeCell ref="A104:F104"/>
    <mergeCell ref="A107:E107"/>
    <mergeCell ref="A108:E108"/>
    <mergeCell ref="A109:E109"/>
    <mergeCell ref="A110:E110"/>
    <mergeCell ref="A111:E111"/>
    <mergeCell ref="A115:E115"/>
    <mergeCell ref="A112:E112"/>
    <mergeCell ref="A113:E113"/>
    <mergeCell ref="A101:C101"/>
    <mergeCell ref="K85:K86"/>
    <mergeCell ref="L85:L86"/>
    <mergeCell ref="A141:F141"/>
    <mergeCell ref="A142:F142"/>
    <mergeCell ref="A143:F143"/>
    <mergeCell ref="A138:F138"/>
    <mergeCell ref="A125:F125"/>
    <mergeCell ref="A128:F128"/>
    <mergeCell ref="A130:F130"/>
    <mergeCell ref="A131:F131"/>
    <mergeCell ref="A132:F132"/>
    <mergeCell ref="A133:F133"/>
    <mergeCell ref="A134:F134"/>
    <mergeCell ref="A135:F135"/>
    <mergeCell ref="A136:F136"/>
    <mergeCell ref="A137:F137"/>
    <mergeCell ref="A100:C100"/>
    <mergeCell ref="A67:D67"/>
    <mergeCell ref="A79:F79"/>
    <mergeCell ref="A81:F81"/>
    <mergeCell ref="A82:F82"/>
    <mergeCell ref="A83:F83"/>
    <mergeCell ref="A78:F78"/>
    <mergeCell ref="A77:F77"/>
    <mergeCell ref="A91:C91"/>
    <mergeCell ref="D86:D87"/>
    <mergeCell ref="E86:E87"/>
    <mergeCell ref="A92:C92"/>
    <mergeCell ref="A99:C99"/>
    <mergeCell ref="A88:C88"/>
    <mergeCell ref="A89:C89"/>
    <mergeCell ref="A90:C90"/>
    <mergeCell ref="A66:D66"/>
    <mergeCell ref="A41:B41"/>
    <mergeCell ref="A42:B42"/>
    <mergeCell ref="A51:F51"/>
    <mergeCell ref="A59:F59"/>
    <mergeCell ref="A65:D65"/>
    <mergeCell ref="B4:F4"/>
    <mergeCell ref="B5:F5"/>
    <mergeCell ref="I5:L5"/>
    <mergeCell ref="B7:F7"/>
    <mergeCell ref="A62:F62"/>
    <mergeCell ref="I51:J51"/>
    <mergeCell ref="A57:F57"/>
    <mergeCell ref="A11:A12"/>
    <mergeCell ref="C23:D23"/>
    <mergeCell ref="A26:C26"/>
    <mergeCell ref="A33:A34"/>
    <mergeCell ref="A38:B38"/>
    <mergeCell ref="A39:B39"/>
    <mergeCell ref="I13:J13"/>
  </mergeCells>
  <conditionalFormatting sqref="E45:G46">
    <cfRule type="cellIs" dxfId="4" priority="9" operator="notEqual">
      <formula>0</formula>
    </cfRule>
  </conditionalFormatting>
  <conditionalFormatting sqref="F73">
    <cfRule type="cellIs" dxfId="3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2" priority="4"/>
  </conditionalFormatting>
  <conditionalFormatting sqref="G74">
    <cfRule type="cellIs" dxfId="1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0" priority="8"/>
  </conditionalFormatting>
  <dataValidations count="2">
    <dataValidation type="textLength" allowBlank="1" showInputMessage="1" showErrorMessage="1" sqref="E14:G20 F21:G21 F99:F102 F25:G25 F28:G28 F30:G30 E38:G39 E41:G43 E45:G46 G74 G23 F71 F93 F116 F123 F73 F22:F24 F29 F31 F26:F27" xr:uid="{F82C7934-D8CB-407A-BFC5-E989DA9962BC}">
      <formula1>10000</formula1>
      <formula2>50000</formula2>
    </dataValidation>
    <dataValidation type="decimal" operator="greaterThanOrEqual" allowBlank="1" showInputMessage="1" showErrorMessage="1" sqref="B14:D20 C41:D42 G24 C38:D39 G29" xr:uid="{78592EA6-40FF-4C26-BE38-5D82E4958F32}">
      <formula1>0</formula1>
    </dataValidation>
  </dataValidations>
  <pageMargins left="0.51181102362204722" right="0.19685039370078741" top="0.55118110236220474" bottom="0.55118110236220474" header="0.31496062992125984" footer="0.11811023622047245"/>
  <pageSetup paperSize="9" fitToHeight="0" orientation="portrait" r:id="rId1"/>
  <headerFooter>
    <oddFooter>&amp;RDel 3, side &amp;P</oddFooter>
  </headerFooter>
  <ignoredErrors>
    <ignoredError sqref="F22:F29 M87:M93" unlockedFormula="1"/>
    <ignoredError sqref="F71 F116 F12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99</v>
      </c>
      <c r="B1" t="s">
        <v>100</v>
      </c>
      <c r="C1" t="s">
        <v>96</v>
      </c>
      <c r="G1" s="39" t="s">
        <v>105</v>
      </c>
      <c r="H1" s="39" t="s">
        <v>106</v>
      </c>
      <c r="J1" t="s">
        <v>98</v>
      </c>
      <c r="K1" t="s">
        <v>97</v>
      </c>
      <c r="L1" t="e">
        <f>#REF!</f>
        <v>#REF!</v>
      </c>
      <c r="M1" t="s">
        <v>101</v>
      </c>
      <c r="N1" t="s">
        <v>102</v>
      </c>
      <c r="O1">
        <v>1</v>
      </c>
      <c r="P1" t="e">
        <f>#REF!</f>
        <v>#REF!</v>
      </c>
      <c r="Q1" t="s">
        <v>103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 ca="1">IFERROR(VLOOKUP($K2,$J:$M,4,FALSE),"")</f>
        <v/>
      </c>
      <c r="C2" t="str">
        <f ca="1">IF(A2&lt;&gt;"",#REF!,"")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104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ca="1" si="1">IFERROR(VLOOKUP($K3,$J:$M,4,FALSE),"")</f>
        <v/>
      </c>
      <c r="C3" t="str">
        <f ca="1">IF(A3&lt;&gt;"",#REF!,"")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ca="1" si="1"/>
        <v/>
      </c>
      <c r="C4" t="str">
        <f ca="1">IF(A4&lt;&gt;"",#REF!,"")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ca="1" si="1"/>
        <v/>
      </c>
      <c r="C5" t="str">
        <f ca="1">IF(A5&lt;&gt;"",#REF!,"")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ca="1" si="1"/>
        <v/>
      </c>
      <c r="C6" t="str">
        <f ca="1">IF(A6&lt;&gt;"",#REF!,"")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ca="1" si="1"/>
        <v/>
      </c>
      <c r="C7" t="str">
        <f ca="1">IF(A7&lt;&gt;"",#REF!,"")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ca="1" si="1"/>
        <v/>
      </c>
      <c r="C8" t="str">
        <f ca="1">IF(A8&lt;&gt;"",#REF!,"")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ca="1" si="0"/>
        <v/>
      </c>
      <c r="B9" t="str">
        <f t="shared" ca="1" si="1"/>
        <v/>
      </c>
      <c r="C9" t="str">
        <f ca="1">IF(A9&lt;&gt;"",#REF!,"")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ca="1" si="0"/>
        <v/>
      </c>
      <c r="B10" t="str">
        <f t="shared" ca="1" si="1"/>
        <v/>
      </c>
      <c r="C10" t="str">
        <f ca="1">IF(A10&lt;&gt;"",#REF!,"")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ca="1" si="0"/>
        <v/>
      </c>
      <c r="B11" t="str">
        <f t="shared" ca="1" si="1"/>
        <v/>
      </c>
      <c r="C11" t="str">
        <f ca="1">IF(A11&lt;&gt;"",#REF!,"")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ca="1" si="0"/>
        <v/>
      </c>
      <c r="B12" t="str">
        <f t="shared" ca="1" si="1"/>
        <v/>
      </c>
      <c r="C12" t="str">
        <f ca="1">IF(A12&lt;&gt;"",#REF!,"")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ca="1" si="0"/>
        <v/>
      </c>
      <c r="B13" t="str">
        <f t="shared" ca="1" si="1"/>
        <v/>
      </c>
      <c r="C13" t="str">
        <f ca="1">IF(A13&lt;&gt;"",#REF!,"")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ca="1" si="0"/>
        <v/>
      </c>
      <c r="B14" t="str">
        <f t="shared" ca="1" si="1"/>
        <v/>
      </c>
      <c r="C14" t="str">
        <f ca="1">IF(A14&lt;&gt;"",#REF!,"")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ca="1" si="0"/>
        <v/>
      </c>
      <c r="B15" t="str">
        <f t="shared" ca="1" si="1"/>
        <v/>
      </c>
      <c r="C15" t="str">
        <f ca="1">IF(A15&lt;&gt;"",#REF!,"")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ca="1" si="0"/>
        <v/>
      </c>
      <c r="B16" t="str">
        <f t="shared" ca="1" si="1"/>
        <v/>
      </c>
      <c r="C16" t="str">
        <f ca="1">IF(A16&lt;&gt;"",#REF!,"")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ca="1" si="0"/>
        <v/>
      </c>
      <c r="B17" t="str">
        <f t="shared" ca="1" si="1"/>
        <v/>
      </c>
      <c r="C17" t="str">
        <f ca="1">IF(A17&lt;&gt;"",#REF!,"")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ca="1" si="0"/>
        <v/>
      </c>
      <c r="B18" t="str">
        <f t="shared" ca="1" si="1"/>
        <v/>
      </c>
      <c r="C18" t="str">
        <f ca="1">IF(A18&lt;&gt;"",#REF!,"")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ca="1" si="0"/>
        <v/>
      </c>
      <c r="B19" t="str">
        <f t="shared" ca="1" si="1"/>
        <v/>
      </c>
      <c r="C19" t="str">
        <f ca="1">IF(A19&lt;&gt;"",#REF!,"")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ca="1" si="0"/>
        <v/>
      </c>
      <c r="B20" t="str">
        <f t="shared" ca="1" si="1"/>
        <v/>
      </c>
      <c r="C20" t="str">
        <f ca="1">IF(A20&lt;&gt;"",#REF!,"")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ca="1" si="0"/>
        <v/>
      </c>
      <c r="B21" t="str">
        <f t="shared" ca="1" si="1"/>
        <v/>
      </c>
      <c r="C21" t="str">
        <f ca="1">IF(A21&lt;&gt;"",#REF!,"")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ca="1" si="0"/>
        <v/>
      </c>
      <c r="B22" t="str">
        <f t="shared" ca="1" si="1"/>
        <v/>
      </c>
      <c r="C22" t="str">
        <f ca="1">IF(A22&lt;&gt;"",#REF!,"")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ca="1" si="0"/>
        <v/>
      </c>
      <c r="B23" t="str">
        <f t="shared" ca="1" si="1"/>
        <v/>
      </c>
      <c r="C23" t="str">
        <f ca="1">IF(A23&lt;&gt;"",#REF!,"")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ca="1" si="0"/>
        <v/>
      </c>
      <c r="B24" t="str">
        <f t="shared" ca="1" si="1"/>
        <v/>
      </c>
      <c r="C24" t="str">
        <f ca="1">IF(A24&lt;&gt;"",#REF!,"")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ca="1" si="0"/>
        <v/>
      </c>
      <c r="B25" t="str">
        <f t="shared" ca="1" si="1"/>
        <v/>
      </c>
      <c r="C25" t="str">
        <f ca="1">IF(A25&lt;&gt;"",#REF!,"")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ca="1" si="0"/>
        <v/>
      </c>
      <c r="B26" t="str">
        <f t="shared" ca="1" si="1"/>
        <v/>
      </c>
      <c r="C26" t="str">
        <f ca="1">IF(A26&lt;&gt;"",#REF!,"")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ca="1" si="0"/>
        <v/>
      </c>
      <c r="B27" t="str">
        <f t="shared" ca="1" si="1"/>
        <v/>
      </c>
      <c r="C27" t="str">
        <f ca="1">IF(A27&lt;&gt;"",#REF!,"")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ca="1" si="0"/>
        <v/>
      </c>
      <c r="B28" t="str">
        <f t="shared" ca="1" si="1"/>
        <v/>
      </c>
      <c r="C28" t="str">
        <f ca="1">IF(A28&lt;&gt;"",#REF!,"")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ca="1" si="0"/>
        <v/>
      </c>
      <c r="B29" t="str">
        <f t="shared" ca="1" si="1"/>
        <v/>
      </c>
      <c r="C29" t="str">
        <f ca="1">IF(A29&lt;&gt;"",#REF!,"")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ca="1" si="0"/>
        <v/>
      </c>
      <c r="B30" t="str">
        <f t="shared" ca="1" si="1"/>
        <v/>
      </c>
      <c r="C30" t="str">
        <f ca="1">IF(A30&lt;&gt;"",#REF!,"")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ca="1" si="0"/>
        <v/>
      </c>
      <c r="B31" t="str">
        <f t="shared" ca="1" si="1"/>
        <v/>
      </c>
      <c r="C31" t="str">
        <f ca="1">IF(A31&lt;&gt;"",#REF!,"")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ca="1" si="0"/>
        <v/>
      </c>
      <c r="B32" t="str">
        <f t="shared" ca="1" si="1"/>
        <v/>
      </c>
      <c r="C32" t="str">
        <f ca="1">IF(A32&lt;&gt;"",#REF!,"")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ca="1" si="0"/>
        <v/>
      </c>
      <c r="B33" t="str">
        <f t="shared" ca="1" si="1"/>
        <v/>
      </c>
      <c r="C33" t="str">
        <f ca="1">IF(A33&lt;&gt;"",#REF!,"")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ca="1" si="0"/>
        <v/>
      </c>
      <c r="B34" t="str">
        <f t="shared" ca="1" si="1"/>
        <v/>
      </c>
      <c r="C34" t="str">
        <f ca="1">IF(A34&lt;&gt;"",#REF!,"")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ca="1" si="0"/>
        <v/>
      </c>
      <c r="B35" t="str">
        <f t="shared" ca="1" si="1"/>
        <v/>
      </c>
      <c r="C35" t="str">
        <f ca="1">IF(A35&lt;&gt;"",#REF!,"")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ca="1" si="0"/>
        <v/>
      </c>
      <c r="B36" t="str">
        <f t="shared" ca="1" si="1"/>
        <v/>
      </c>
      <c r="C36" t="str">
        <f ca="1">IF(A36&lt;&gt;"",#REF!,"")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ca="1" si="0"/>
        <v/>
      </c>
      <c r="B37" t="str">
        <f t="shared" ca="1" si="1"/>
        <v/>
      </c>
      <c r="C37" t="str">
        <f ca="1">IF(A37&lt;&gt;"",#REF!,"")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ca="1" si="0"/>
        <v/>
      </c>
      <c r="B38" t="str">
        <f t="shared" ca="1" si="1"/>
        <v/>
      </c>
      <c r="C38" t="str">
        <f ca="1">IF(A38&lt;&gt;"",#REF!,"")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ca="1" si="0"/>
        <v/>
      </c>
      <c r="B39" t="str">
        <f t="shared" ca="1" si="1"/>
        <v/>
      </c>
      <c r="C39" t="str">
        <f ca="1">IF(A39&lt;&gt;"",#REF!,"")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ca="1" si="0"/>
        <v/>
      </c>
      <c r="B40" t="str">
        <f t="shared" ca="1" si="1"/>
        <v/>
      </c>
      <c r="C40" t="str">
        <f ca="1">IF(A40&lt;&gt;"",#REF!,"")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ca="1" si="0"/>
        <v/>
      </c>
      <c r="B41" t="str">
        <f t="shared" ca="1" si="1"/>
        <v/>
      </c>
      <c r="C41" t="str">
        <f ca="1">IF(A41&lt;&gt;"",#REF!,"")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ca="1" si="0"/>
        <v/>
      </c>
      <c r="B42" t="str">
        <f t="shared" ca="1" si="1"/>
        <v/>
      </c>
      <c r="C42" t="str">
        <f ca="1">IF(A42&lt;&gt;"",#REF!,"")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ca="1" si="0"/>
        <v/>
      </c>
      <c r="B43" t="str">
        <f t="shared" ca="1" si="1"/>
        <v/>
      </c>
      <c r="C43" t="str">
        <f ca="1">IF(A43&lt;&gt;"",#REF!,"")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ca="1" si="0"/>
        <v/>
      </c>
      <c r="B44" t="str">
        <f t="shared" ca="1" si="1"/>
        <v/>
      </c>
      <c r="C44" t="str">
        <f ca="1">IF(A44&lt;&gt;"",#REF!,"")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ca="1" si="0"/>
        <v/>
      </c>
      <c r="B45" t="str">
        <f t="shared" ca="1" si="1"/>
        <v/>
      </c>
      <c r="C45" t="str">
        <f ca="1">IF(A45&lt;&gt;"",#REF!,"")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ca="1" si="0"/>
        <v/>
      </c>
      <c r="B46" t="str">
        <f t="shared" ca="1" si="1"/>
        <v/>
      </c>
      <c r="C46" t="str">
        <f ca="1">IF(A46&lt;&gt;"",#REF!,"")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ca="1" si="0"/>
        <v/>
      </c>
      <c r="B47" t="str">
        <f t="shared" ca="1" si="1"/>
        <v/>
      </c>
      <c r="C47" t="str">
        <f ca="1">IF(A47&lt;&gt;"",#REF!,"")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ca="1" si="0"/>
        <v/>
      </c>
      <c r="B48" t="str">
        <f t="shared" ca="1" si="1"/>
        <v/>
      </c>
      <c r="C48" t="str">
        <f ca="1">IF(A48&lt;&gt;"",#REF!,"")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ca="1" si="0"/>
        <v/>
      </c>
      <c r="B49" t="str">
        <f t="shared" ca="1" si="1"/>
        <v/>
      </c>
      <c r="C49" t="str">
        <f ca="1">IF(A49&lt;&gt;"",#REF!,"")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ca="1" si="0"/>
        <v/>
      </c>
      <c r="B50" t="str">
        <f t="shared" ca="1" si="1"/>
        <v/>
      </c>
      <c r="C50" t="str">
        <f ca="1">IF(A50&lt;&gt;"",#REF!,"")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ca="1" si="0"/>
        <v/>
      </c>
      <c r="B51" t="str">
        <f t="shared" ca="1" si="1"/>
        <v/>
      </c>
      <c r="C51" t="str">
        <f ca="1">IF(A51&lt;&gt;"",#REF!,"")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ca="1" si="0"/>
        <v/>
      </c>
      <c r="B52" t="str">
        <f t="shared" ca="1" si="1"/>
        <v/>
      </c>
      <c r="C52" t="str">
        <f ca="1">IF(A52&lt;&gt;"",#REF!,"")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ca="1" si="0"/>
        <v/>
      </c>
      <c r="B53" t="str">
        <f t="shared" ca="1" si="1"/>
        <v/>
      </c>
      <c r="C53" t="str">
        <f ca="1">IF(A53&lt;&gt;"",#REF!,"")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ca="1" si="0"/>
        <v/>
      </c>
      <c r="B54" t="str">
        <f t="shared" ca="1" si="1"/>
        <v/>
      </c>
      <c r="C54" t="str">
        <f ca="1">IF(A54&lt;&gt;"",#REF!,"")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ca="1" si="0"/>
        <v/>
      </c>
      <c r="B55" t="str">
        <f t="shared" ca="1" si="1"/>
        <v/>
      </c>
      <c r="C55" t="str">
        <f ca="1">IF(A55&lt;&gt;"",#REF!,"")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ca="1" si="0"/>
        <v/>
      </c>
      <c r="B56" t="str">
        <f t="shared" ca="1" si="1"/>
        <v/>
      </c>
      <c r="C56" t="str">
        <f ca="1">IF(A56&lt;&gt;"",#REF!,"")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ca="1" si="0"/>
        <v/>
      </c>
      <c r="B57" t="str">
        <f t="shared" ca="1" si="1"/>
        <v/>
      </c>
      <c r="C57" t="str">
        <f ca="1">IF(A57&lt;&gt;"",#REF!,"")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ca="1" si="0"/>
        <v/>
      </c>
      <c r="B58" t="str">
        <f t="shared" ca="1" si="1"/>
        <v/>
      </c>
      <c r="C58" t="str">
        <f ca="1">IF(A58&lt;&gt;"",#REF!,"")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ca="1" si="0"/>
        <v/>
      </c>
      <c r="B59" t="str">
        <f t="shared" ca="1" si="1"/>
        <v/>
      </c>
      <c r="C59" t="str">
        <f ca="1">IF(A59&lt;&gt;"",#REF!,"")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ca="1" si="0"/>
        <v/>
      </c>
      <c r="B60" t="str">
        <f t="shared" ca="1" si="1"/>
        <v/>
      </c>
      <c r="C60" t="str">
        <f ca="1">IF(A60&lt;&gt;"",#REF!,"")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ca="1" si="0"/>
        <v/>
      </c>
      <c r="B61" t="str">
        <f t="shared" ca="1" si="1"/>
        <v/>
      </c>
      <c r="C61" t="str">
        <f ca="1">IF(A61&lt;&gt;"",#REF!,"")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ca="1" si="0"/>
        <v/>
      </c>
      <c r="B62" t="str">
        <f t="shared" ca="1" si="1"/>
        <v/>
      </c>
      <c r="C62" t="str">
        <f ca="1">IF(A62&lt;&gt;"",#REF!,"")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ca="1" si="0"/>
        <v/>
      </c>
      <c r="B63" t="str">
        <f t="shared" ca="1" si="1"/>
        <v/>
      </c>
      <c r="C63" t="str">
        <f ca="1">IF(A63&lt;&gt;"",#REF!,"")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ca="1" si="0"/>
        <v/>
      </c>
      <c r="B64" t="str">
        <f t="shared" ca="1" si="1"/>
        <v/>
      </c>
      <c r="C64" t="str">
        <f ca="1">IF(A64&lt;&gt;"",#REF!,"")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ca="1" si="0"/>
        <v/>
      </c>
      <c r="B65" t="str">
        <f t="shared" ca="1" si="1"/>
        <v/>
      </c>
      <c r="C65" t="str">
        <f ca="1">IF(A65&lt;&gt;"",#REF!,"")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ca="1" si="0"/>
        <v/>
      </c>
      <c r="B66" t="str">
        <f t="shared" ca="1" si="1"/>
        <v/>
      </c>
      <c r="C66" t="str">
        <f ca="1">IF(A66&lt;&gt;"",#REF!,"")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ca="1" si="5">IFERROR(VLOOKUP(VLOOKUP(K67,$J:$N,5,FALSE),$O$1:$Q$2,3,FALSE)&amp;" - "&amp;VLOOKUP($K67,$J:$N,3,FALSE),"")</f>
        <v/>
      </c>
      <c r="B67" t="str">
        <f t="shared" ref="B67:B101" ca="1" si="6">IFERROR(VLOOKUP($K67,$J:$M,4,FALSE),"")</f>
        <v/>
      </c>
      <c r="C67" t="str">
        <f ca="1">IF(A67&lt;&gt;"",#REF!,"")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ca="1" si="5"/>
        <v/>
      </c>
      <c r="B68" t="str">
        <f t="shared" ca="1" si="6"/>
        <v/>
      </c>
      <c r="C68" t="str">
        <f ca="1">IF(A68&lt;&gt;"",#REF!,"")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ca="1" si="5"/>
        <v/>
      </c>
      <c r="B69" t="str">
        <f t="shared" ca="1" si="6"/>
        <v/>
      </c>
      <c r="C69" t="str">
        <f ca="1">IF(A69&lt;&gt;"",#REF!,"")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ca="1" si="5"/>
        <v/>
      </c>
      <c r="B70" t="str">
        <f t="shared" ca="1" si="6"/>
        <v/>
      </c>
      <c r="C70" t="str">
        <f ca="1">IF(A70&lt;&gt;"",#REF!,"")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ca="1" si="5"/>
        <v/>
      </c>
      <c r="B71" t="str">
        <f t="shared" ca="1" si="6"/>
        <v/>
      </c>
      <c r="C71" t="str">
        <f ca="1">IF(A71&lt;&gt;"",#REF!,"")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ca="1" si="5"/>
        <v/>
      </c>
      <c r="B72" t="str">
        <f t="shared" ca="1" si="6"/>
        <v/>
      </c>
      <c r="C72" t="str">
        <f ca="1">IF(A72&lt;&gt;"",#REF!,"")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ca="1" si="5"/>
        <v/>
      </c>
      <c r="B73" t="str">
        <f t="shared" ca="1" si="6"/>
        <v/>
      </c>
      <c r="C73" t="str">
        <f ca="1">IF(A73&lt;&gt;"",#REF!,"")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ca="1" si="5"/>
        <v/>
      </c>
      <c r="B74" t="str">
        <f t="shared" ca="1" si="6"/>
        <v/>
      </c>
      <c r="C74" t="str">
        <f ca="1">IF(A74&lt;&gt;"",#REF!,"")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ca="1" si="5"/>
        <v/>
      </c>
      <c r="B75" t="str">
        <f t="shared" ca="1" si="6"/>
        <v/>
      </c>
      <c r="C75" t="str">
        <f ca="1">IF(A75&lt;&gt;"",#REF!,"")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ca="1" si="5"/>
        <v/>
      </c>
      <c r="B76" t="str">
        <f t="shared" ca="1" si="6"/>
        <v/>
      </c>
      <c r="C76" t="str">
        <f ca="1">IF(A76&lt;&gt;"",#REF!,"")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ca="1" si="6"/>
        <v/>
      </c>
      <c r="C77" t="str">
        <f ca="1">IF(A77&lt;&gt;"",#REF!,"")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ca="1" si="5"/>
        <v/>
      </c>
      <c r="B78" t="str">
        <f t="shared" ca="1" si="6"/>
        <v/>
      </c>
      <c r="C78" t="str">
        <f ca="1">IF(A78&lt;&gt;"",#REF!,"")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ca="1" si="5"/>
        <v/>
      </c>
      <c r="B79" t="str">
        <f t="shared" ca="1" si="6"/>
        <v/>
      </c>
      <c r="C79" t="str">
        <f ca="1">IF(A79&lt;&gt;"",#REF!,"")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ca="1" si="5"/>
        <v/>
      </c>
      <c r="B80" t="str">
        <f t="shared" ca="1" si="6"/>
        <v/>
      </c>
      <c r="C80" t="str">
        <f ca="1">IF(A80&lt;&gt;"",#REF!,"")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ca="1" si="5"/>
        <v/>
      </c>
      <c r="B81" t="str">
        <f t="shared" ca="1" si="6"/>
        <v/>
      </c>
      <c r="C81" t="str">
        <f ca="1">IF(A81&lt;&gt;"",#REF!,"")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ca="1" si="5"/>
        <v/>
      </c>
      <c r="B82" t="str">
        <f t="shared" ca="1" si="6"/>
        <v/>
      </c>
      <c r="C82" t="str">
        <f ca="1">IF(A82&lt;&gt;"",#REF!,"")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ca="1" si="5"/>
        <v/>
      </c>
      <c r="B83" t="str">
        <f t="shared" ca="1" si="6"/>
        <v/>
      </c>
      <c r="C83" t="str">
        <f ca="1">IF(A83&lt;&gt;"",#REF!,"")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ca="1" si="5"/>
        <v/>
      </c>
      <c r="B84" t="str">
        <f t="shared" ca="1" si="6"/>
        <v/>
      </c>
      <c r="C84" t="str">
        <f ca="1">IF(A84&lt;&gt;"",#REF!,"")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ca="1" si="5"/>
        <v/>
      </c>
      <c r="B85" t="str">
        <f t="shared" ca="1" si="6"/>
        <v/>
      </c>
      <c r="C85" t="str">
        <f ca="1">IF(A85&lt;&gt;"",#REF!,"")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ca="1" si="5"/>
        <v/>
      </c>
      <c r="B86" t="str">
        <f t="shared" ca="1" si="6"/>
        <v/>
      </c>
      <c r="C86" t="str">
        <f ca="1">IF(A86&lt;&gt;"",#REF!,"")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ca="1" si="5"/>
        <v/>
      </c>
      <c r="B87" t="str">
        <f t="shared" ca="1" si="6"/>
        <v/>
      </c>
      <c r="C87" t="str">
        <f ca="1">IF(A87&lt;&gt;"",#REF!,"")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ca="1" si="5"/>
        <v/>
      </c>
      <c r="B88" t="str">
        <f t="shared" ca="1" si="6"/>
        <v/>
      </c>
      <c r="C88" t="str">
        <f ca="1">IF(A88&lt;&gt;"",#REF!,"")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ca="1" si="5"/>
        <v/>
      </c>
      <c r="B89" t="str">
        <f t="shared" ca="1" si="6"/>
        <v/>
      </c>
      <c r="C89" t="str">
        <f ca="1">IF(A89&lt;&gt;"",#REF!,"")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ca="1" si="5"/>
        <v/>
      </c>
      <c r="B90" t="str">
        <f t="shared" ca="1" si="6"/>
        <v/>
      </c>
      <c r="C90" t="str">
        <f ca="1">IF(A90&lt;&gt;"",#REF!,"")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ca="1" si="5"/>
        <v/>
      </c>
      <c r="B91" t="str">
        <f t="shared" ca="1" si="6"/>
        <v/>
      </c>
      <c r="C91" t="str">
        <f ca="1">IF(A91&lt;&gt;"",#REF!,"")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ca="1" si="5"/>
        <v/>
      </c>
      <c r="B92" t="str">
        <f t="shared" ca="1" si="6"/>
        <v/>
      </c>
      <c r="C92" t="str">
        <f ca="1">IF(A92&lt;&gt;"",#REF!,"")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ca="1" si="5"/>
        <v/>
      </c>
      <c r="B93" t="str">
        <f t="shared" ca="1" si="6"/>
        <v/>
      </c>
      <c r="C93" t="str">
        <f ca="1">IF(A93&lt;&gt;"",#REF!,"")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ca="1" si="5"/>
        <v/>
      </c>
      <c r="B94" t="str">
        <f t="shared" ca="1" si="6"/>
        <v/>
      </c>
      <c r="C94" t="str">
        <f ca="1">IF(A94&lt;&gt;"",#REF!,"")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ca="1" si="5"/>
        <v/>
      </c>
      <c r="B95" t="str">
        <f t="shared" ca="1" si="6"/>
        <v/>
      </c>
      <c r="C95" t="str">
        <f ca="1">IF(A95&lt;&gt;"",#REF!,"")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ca="1" si="5"/>
        <v/>
      </c>
      <c r="B96" t="str">
        <f t="shared" ca="1" si="6"/>
        <v/>
      </c>
      <c r="C96" t="str">
        <f ca="1">IF(A96&lt;&gt;"",#REF!,"")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ca="1" si="5"/>
        <v/>
      </c>
      <c r="B97" t="str">
        <f t="shared" ca="1" si="6"/>
        <v/>
      </c>
      <c r="C97" t="str">
        <f ca="1">IF(A97&lt;&gt;"",#REF!,"")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ca="1" si="5"/>
        <v/>
      </c>
      <c r="B98" t="str">
        <f t="shared" ca="1" si="6"/>
        <v/>
      </c>
      <c r="C98" t="str">
        <f ca="1">IF(A98&lt;&gt;"",#REF!,"")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ca="1" si="5"/>
        <v/>
      </c>
      <c r="B99" t="str">
        <f t="shared" ca="1" si="6"/>
        <v/>
      </c>
      <c r="C99" t="str">
        <f ca="1">IF(A99&lt;&gt;"",#REF!,"")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ca="1" si="5"/>
        <v/>
      </c>
      <c r="B100" t="str">
        <f t="shared" ca="1" si="6"/>
        <v/>
      </c>
      <c r="C100" t="str">
        <f ca="1">IF(A100&lt;&gt;"",#REF!,"")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ca="1" si="5"/>
        <v/>
      </c>
      <c r="B101" t="str">
        <f t="shared" ca="1" si="6"/>
        <v/>
      </c>
      <c r="C101" t="str">
        <f ca="1">IF(A101&lt;&gt;"",#REF!,"")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activeCell="AC2" sqref="AC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39" t="s">
        <v>23</v>
      </c>
      <c r="B1" s="39" t="s">
        <v>50</v>
      </c>
      <c r="C1" s="39" t="s">
        <v>51</v>
      </c>
      <c r="D1" s="39" t="s">
        <v>52</v>
      </c>
      <c r="E1" s="39" t="s">
        <v>42</v>
      </c>
      <c r="F1" s="39" t="s">
        <v>87</v>
      </c>
      <c r="G1" s="39" t="s">
        <v>88</v>
      </c>
      <c r="H1" s="39" t="s">
        <v>89</v>
      </c>
      <c r="I1" s="39" t="s">
        <v>24</v>
      </c>
      <c r="J1" s="39" t="s">
        <v>25</v>
      </c>
      <c r="K1" s="39" t="s">
        <v>26</v>
      </c>
      <c r="L1" s="39" t="s">
        <v>90</v>
      </c>
      <c r="M1" s="39" t="s">
        <v>91</v>
      </c>
      <c r="N1" s="39" t="s">
        <v>27</v>
      </c>
      <c r="O1" s="39" t="s">
        <v>92</v>
      </c>
      <c r="P1" s="39" t="s">
        <v>28</v>
      </c>
      <c r="Q1" s="39" t="s">
        <v>29</v>
      </c>
      <c r="R1" s="39" t="s">
        <v>30</v>
      </c>
      <c r="S1" s="39" t="s">
        <v>31</v>
      </c>
      <c r="T1" s="39" t="s">
        <v>32</v>
      </c>
      <c r="U1" s="39" t="s">
        <v>33</v>
      </c>
      <c r="V1" s="39" t="s">
        <v>34</v>
      </c>
      <c r="W1" s="39" t="s">
        <v>35</v>
      </c>
      <c r="X1" s="39" t="s">
        <v>36</v>
      </c>
      <c r="Y1" s="39" t="s">
        <v>37</v>
      </c>
      <c r="Z1" s="39" t="s">
        <v>49</v>
      </c>
      <c r="AA1" s="39" t="s">
        <v>43</v>
      </c>
      <c r="AB1" s="39" t="s">
        <v>38</v>
      </c>
      <c r="AC1" s="39" t="s">
        <v>39</v>
      </c>
      <c r="AD1" s="39" t="s">
        <v>40</v>
      </c>
    </row>
    <row r="2" spans="1:30" x14ac:dyDescent="0.2">
      <c r="A2" s="39" t="str">
        <f>IF('3. Projektøkonomi 2023'!$B$2="","",'3. Projektøkonomi 2023'!$B$2)</f>
        <v/>
      </c>
      <c r="B2" s="39" t="e">
        <f>IF('3. Projektøkonomi 2023'!#REF!="","",'3. Projektøkonomi 2023'!#REF!)</f>
        <v>#REF!</v>
      </c>
      <c r="C2" s="39" t="e">
        <f>IF('3. Projektøkonomi 2023'!#REF!="","",'3. Projektøkonomi 2023'!#REF!)</f>
        <v>#REF!</v>
      </c>
      <c r="D2" s="39" t="e">
        <f>IF('3. Projektøkonomi 2023'!#REF!="","",'3. Projektøkonomi 2023'!#REF!)</f>
        <v>#REF!</v>
      </c>
      <c r="E2" s="39">
        <f>IF('3. Projektøkonomi 2023'!$F$21="","",'3. Projektøkonomi 2023'!$F$21)</f>
        <v>0</v>
      </c>
      <c r="F2" s="39">
        <f>IF('3. Projektøkonomi 2023'!$F$22="","",'3. Projektøkonomi 2023'!$F$22)</f>
        <v>0</v>
      </c>
      <c r="G2" s="39">
        <f>IF('3. Projektøkonomi 2023'!$F$23="","",'3. Projektøkonomi 2023'!$F$23)</f>
        <v>0</v>
      </c>
      <c r="H2" s="39">
        <f>IF('3. Projektøkonomi 2023'!$F$24="","",'3. Projektøkonomi 2023'!$F$24)</f>
        <v>0</v>
      </c>
      <c r="I2" s="39" t="str">
        <f>IF('3. Projektøkonomi 2023'!$F$26="","",'3. Projektøkonomi 2023'!$F$26)</f>
        <v/>
      </c>
      <c r="J2" s="39" t="str">
        <f>IF('3. Projektøkonomi 2023'!$D$27="","",'3. Projektøkonomi 2023'!$D$27)</f>
        <v/>
      </c>
      <c r="K2" s="39" t="str">
        <f>IF('3. Projektøkonomi 2023'!$F$27="","",'3. Projektøkonomi 2023'!$F$27)</f>
        <v/>
      </c>
      <c r="L2" s="39">
        <f>IF('3. Projektøkonomi 2023'!$F$28="","",'3. Projektøkonomi 2023'!$F$28)</f>
        <v>0</v>
      </c>
      <c r="M2" s="39">
        <f>IF('3. Projektøkonomi 2023'!$F$29="","",'3. Projektøkonomi 2023'!$F$29)</f>
        <v>0</v>
      </c>
      <c r="N2" s="39">
        <f>IF('3. Projektøkonomi 2023'!$F$30="","",'3. Projektøkonomi 2023'!$F$30)</f>
        <v>0</v>
      </c>
      <c r="O2" s="39" t="str">
        <f>IF('3. Projektøkonomi 2023'!$F$31="","",'3. Projektøkonomi 2023'!$F$31)</f>
        <v/>
      </c>
      <c r="P2" s="39" t="str">
        <f>IF('3. Projektøkonomi 2023'!$A$38="","",'3. Projektøkonomi 2023'!$A$38)</f>
        <v/>
      </c>
      <c r="Q2" s="39" t="str">
        <f>IF('3. Projektøkonomi 2023'!$A$39="","",'3. Projektøkonomi 2023'!$A$39)</f>
        <v/>
      </c>
      <c r="R2" s="39" t="str">
        <f>IF(R1=R1,"","")</f>
        <v/>
      </c>
      <c r="S2" s="39" t="str">
        <f>IF('3. Projektøkonomi 2023'!$A$41="","",'3. Projektøkonomi 2023'!$A$41)</f>
        <v/>
      </c>
      <c r="T2" s="39" t="str">
        <f>IF('3. Projektøkonomi 2023'!$A$42="","",'3. Projektøkonomi 2023'!$A$42)</f>
        <v/>
      </c>
      <c r="U2" s="39" t="str">
        <f>IF('3. Projektøkonomi 2023'!$D$38="","",'3. Projektøkonomi 2023'!$D$38)</f>
        <v/>
      </c>
      <c r="V2" s="39" t="str">
        <f>IF('3. Projektøkonomi 2023'!$D$39="","",'3. Projektøkonomi 2023'!$D$39)</f>
        <v/>
      </c>
      <c r="W2" s="39" t="str">
        <f>IF(W1=W1,"","")</f>
        <v/>
      </c>
      <c r="X2" s="39" t="str">
        <f>IF('3. Projektøkonomi 2023'!$D$41="","",'3. Projektøkonomi 2023'!$D$41)</f>
        <v/>
      </c>
      <c r="Y2" s="39" t="str">
        <f>IF('3. Projektøkonomi 2023'!$D$42="","",'3. Projektøkonomi 2023'!$D$42)</f>
        <v/>
      </c>
      <c r="Z2" s="39" t="str">
        <f>IF('3. Projektøkonomi 2023'!$E$35="","",'3. Projektøkonomi 2023'!$E$35)</f>
        <v/>
      </c>
      <c r="AA2" s="39" t="str">
        <f>IF('3. Projektøkonomi 2023'!$F$35="","",'3. Projektøkonomi 2023'!$F$35)</f>
        <v/>
      </c>
      <c r="AB2" s="39" t="str">
        <f>IF('3. Projektøkonomi 2023'!$F$36="","",'3. Projektøkonomi 2023'!$F$36)</f>
        <v/>
      </c>
      <c r="AC2" s="39">
        <f>IF('3. Projektøkonomi 2023'!$F$43="","",'3. Projektøkonomi 2023'!$F$43)</f>
        <v>0</v>
      </c>
      <c r="AD2" s="39" t="str">
        <f>IF('3. Projektøkonomi 2023'!$F$48="","",'3. Projektøkonomi 2023'!$F$48)</f>
        <v/>
      </c>
    </row>
    <row r="5" spans="1:30" x14ac:dyDescent="0.2">
      <c r="F5" t="s">
        <v>93</v>
      </c>
      <c r="G5" t="s">
        <v>93</v>
      </c>
      <c r="H5" t="s">
        <v>93</v>
      </c>
      <c r="L5" t="s">
        <v>93</v>
      </c>
      <c r="M5" t="s">
        <v>93</v>
      </c>
      <c r="O5" t="s">
        <v>93</v>
      </c>
    </row>
    <row r="6" spans="1:30" x14ac:dyDescent="0.2">
      <c r="A6" s="39"/>
      <c r="B6" s="39"/>
      <c r="C6" s="39"/>
      <c r="D6" s="39"/>
    </row>
    <row r="7" spans="1:30" x14ac:dyDescent="0.2">
      <c r="A7" s="39"/>
      <c r="B7" s="39"/>
      <c r="C7" s="39"/>
      <c r="D7" s="39"/>
    </row>
    <row r="8" spans="1:30" x14ac:dyDescent="0.2">
      <c r="A8" s="39"/>
      <c r="B8" s="39"/>
      <c r="C8" s="39"/>
      <c r="D8" s="39"/>
    </row>
    <row r="9" spans="1:30" x14ac:dyDescent="0.2">
      <c r="A9" s="39"/>
      <c r="B9" s="39"/>
      <c r="C9" s="39"/>
      <c r="D9" s="39"/>
    </row>
    <row r="10" spans="1:30" x14ac:dyDescent="0.2">
      <c r="A10" s="39"/>
      <c r="B10" s="39"/>
      <c r="C10" s="39"/>
      <c r="D10" s="39"/>
    </row>
    <row r="11" spans="1:30" x14ac:dyDescent="0.2">
      <c r="A11" s="39"/>
      <c r="B11" s="39"/>
      <c r="C11" s="39"/>
      <c r="D11" s="39"/>
    </row>
    <row r="12" spans="1:30" x14ac:dyDescent="0.2">
      <c r="A12" s="39"/>
      <c r="B12" s="39"/>
      <c r="C12" s="39"/>
      <c r="D12" s="39"/>
    </row>
    <row r="13" spans="1:30" x14ac:dyDescent="0.2">
      <c r="A13" s="39"/>
      <c r="B13" s="39"/>
      <c r="C13" s="39"/>
      <c r="D13" s="39"/>
    </row>
    <row r="14" spans="1:30" x14ac:dyDescent="0.2">
      <c r="A14" s="39"/>
      <c r="B14" s="39"/>
      <c r="C14" s="39"/>
      <c r="D14" s="39"/>
    </row>
    <row r="15" spans="1:30" x14ac:dyDescent="0.2">
      <c r="A15" s="39"/>
      <c r="B15" s="39"/>
      <c r="C15" s="39"/>
      <c r="D15" s="39"/>
    </row>
    <row r="16" spans="1:30" x14ac:dyDescent="0.2">
      <c r="A16" s="39"/>
      <c r="B16" s="39"/>
      <c r="C16" s="39"/>
      <c r="D16" s="39"/>
    </row>
    <row r="17" spans="1:4" x14ac:dyDescent="0.2">
      <c r="A17" s="39"/>
      <c r="B17" s="39"/>
      <c r="C17" s="39"/>
      <c r="D17" s="39"/>
    </row>
    <row r="18" spans="1:4" x14ac:dyDescent="0.2">
      <c r="A18" s="39"/>
      <c r="B18" s="39"/>
      <c r="C18" s="39"/>
      <c r="D18" s="39"/>
    </row>
    <row r="19" spans="1:4" x14ac:dyDescent="0.2">
      <c r="A19" s="39"/>
      <c r="B19" s="39"/>
      <c r="C19" s="39"/>
      <c r="D19" s="39"/>
    </row>
    <row r="20" spans="1:4" x14ac:dyDescent="0.2">
      <c r="A20" s="39"/>
      <c r="B20" s="39"/>
      <c r="C20" s="39"/>
      <c r="D20" s="39"/>
    </row>
    <row r="21" spans="1:4" x14ac:dyDescent="0.2">
      <c r="A21" s="39"/>
      <c r="B21" s="39"/>
      <c r="C21" s="39"/>
      <c r="D21" s="39"/>
    </row>
    <row r="22" spans="1:4" x14ac:dyDescent="0.2">
      <c r="A22" s="39"/>
      <c r="B22" s="39"/>
      <c r="C22" s="39"/>
      <c r="D22" s="39"/>
    </row>
    <row r="23" spans="1:4" x14ac:dyDescent="0.2">
      <c r="A23" s="39"/>
      <c r="B23" s="39"/>
      <c r="C23" s="39"/>
      <c r="D23" s="39"/>
    </row>
    <row r="24" spans="1:4" x14ac:dyDescent="0.2">
      <c r="A24" s="39"/>
      <c r="B24" s="39"/>
      <c r="C24" s="39"/>
      <c r="D24" s="39"/>
    </row>
    <row r="25" spans="1:4" x14ac:dyDescent="0.2">
      <c r="A25" s="39"/>
      <c r="B25" s="39"/>
      <c r="C25" s="39"/>
      <c r="D2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3. Projektøkonomi 2023</vt:lpstr>
      <vt:lpstr>rng_data_import</vt:lpstr>
      <vt:lpstr>rng_data_import_proj_del</vt:lpstr>
      <vt:lpstr>rng_data_import_proj_effects</vt:lpstr>
      <vt:lpstr>rng_is_application_paf</vt:lpstr>
      <vt:lpstr>'3. Projektøkonomi 2023'!Udskriftsområde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2024-04-09T14:14:21Z</cp:lastPrinted>
  <dcterms:created xsi:type="dcterms:W3CDTF">2012-01-05T13:41:42Z</dcterms:created>
  <dcterms:modified xsi:type="dcterms:W3CDTF">2024-04-14T18:08:46Z</dcterms:modified>
</cp:coreProperties>
</file>