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1. PAF\8. Skabeloner\1. Ansøgningsmateriale -ordinær\2024\"/>
    </mc:Choice>
  </mc:AlternateContent>
  <xr:revisionPtr revIDLastSave="0" documentId="8_{80B4B8A8-6B10-4213-BF9D-397A451619F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6" i="11" l="1"/>
  <c r="E157" i="11"/>
  <c r="E158" i="11"/>
  <c r="E159" i="11"/>
  <c r="E161" i="11"/>
  <c r="E162" i="11"/>
  <c r="E164" i="11"/>
  <c r="F167" i="11"/>
  <c r="D160" i="11"/>
  <c r="D163" i="11" s="1"/>
  <c r="D165" i="11" s="1"/>
  <c r="C160" i="11"/>
  <c r="C163" i="11" l="1"/>
  <c r="C165" i="11" s="1"/>
  <c r="F37" i="11" l="1"/>
  <c r="F162" i="11" s="1"/>
  <c r="B162" i="11" l="1"/>
  <c r="F14" i="11"/>
  <c r="F13" i="11"/>
  <c r="F76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5" i="11"/>
  <c r="F39" i="11" s="1"/>
  <c r="F164" i="11" s="1"/>
  <c r="F127" i="11"/>
  <c r="F34" i="11" s="1"/>
  <c r="F159" i="11" s="1"/>
  <c r="F107" i="11"/>
  <c r="F108" i="11"/>
  <c r="F109" i="11"/>
  <c r="F95" i="11"/>
  <c r="F96" i="11"/>
  <c r="F97" i="11"/>
  <c r="F98" i="11"/>
  <c r="F99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B159" i="11" l="1"/>
  <c r="F36" i="11"/>
  <c r="F161" i="11" s="1"/>
  <c r="K2" i="4"/>
  <c r="H2" i="4"/>
  <c r="M2" i="4"/>
  <c r="F110" i="11"/>
  <c r="F33" i="11" s="1"/>
  <c r="F158" i="11" s="1"/>
  <c r="F100" i="11"/>
  <c r="F32" i="11" s="1"/>
  <c r="F157" i="11" s="1"/>
  <c r="F53" i="11"/>
  <c r="E46" i="11" s="1"/>
  <c r="F31" i="11"/>
  <c r="F156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F160" i="11" l="1"/>
  <c r="B157" i="11"/>
  <c r="B161" i="11"/>
  <c r="B158" i="11"/>
  <c r="I2" i="4"/>
  <c r="B164" i="1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E160" i="11" l="1"/>
  <c r="E163" i="11" s="1"/>
  <c r="E165" i="11" s="1"/>
  <c r="E167" i="11" s="1"/>
  <c r="F163" i="11"/>
  <c r="B156" i="11"/>
  <c r="Z2" i="4"/>
  <c r="E53" i="11"/>
  <c r="E55" i="11" s="1"/>
  <c r="L2" i="4"/>
  <c r="F40" i="11"/>
  <c r="F78" i="11" s="1"/>
  <c r="J7" i="8"/>
  <c r="K8" i="8"/>
  <c r="B160" i="11" l="1"/>
  <c r="F165" i="11"/>
  <c r="B163" i="11"/>
  <c r="F41" i="11"/>
  <c r="O2" i="4" s="1"/>
  <c r="N2" i="4"/>
  <c r="F55" i="11"/>
  <c r="J8" i="8"/>
  <c r="K9" i="8"/>
  <c r="J9" i="8" l="1"/>
  <c r="K10" i="8"/>
  <c r="B165" i="11" l="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<sst xmlns="http://schemas.openxmlformats.org/spreadsheetml/2006/main" count="255" uniqueCount="212">
  <si>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</si>
  <si>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</si>
  <si>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</si>
  <si>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</si>
  <si>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</si>
  <si>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</si>
  <si>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</si>
  <si>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</si>
  <si>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</si>
  <si>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</si>
  <si>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</si>
  <si>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</si>
  <si>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</si>
  <si>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</si>
  <si>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</si>
  <si>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</si>
  <si>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</si>
  <si>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</si>
  <si>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</si>
  <si>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</si>
  <si>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</si>
  <si>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</si>
  <si>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</si>
  <si>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</si>
  <si>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</si>
  <si>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</si>
  <si>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</si>
  <si>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</si>
  <si>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</si>
  <si>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</si>
  <si>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</si>
  <si>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</si>
  <si>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</si>
  <si>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</si>
  <si>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</si>
  <si>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</si>
  <si>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</si>
  <si>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</si>
  <si>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</si>
  <si>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</si>
  <si>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</si>
  <si>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</si>
  <si>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</si>
  <si>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</si>
  <si>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</si>
  <si>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</si>
  <si>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</si>
  <si>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</si>
  <si>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</si>
  <si>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</si>
  <si>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</si>
  <si>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</si>
  <si>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</si>
  <si>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</si>
  <si>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</si>
  <si>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</si>
  <si>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</si>
  <si>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</si>
  <si>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</si>
  <si>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</si>
  <si>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</si>
  <si>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</si>
  <si>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</si>
  <si>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</si>
  <si>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</si>
  <si>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</si>
  <si>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</si>
  <si>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</si>
  <si>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</si>
  <si>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</si>
  <si>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</si>
  <si>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</si>
  <si>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</si>
  <si>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</si>
  <si>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</si>
  <si>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</si>
  <si>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</si>
  <si>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</si>
  <si>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</si>
  <si>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</si>
  <si>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</si>
  <si>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</si>
  <si>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</si>
  <si>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</si>
  <si>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</si>
  <si>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</si>
  <si>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</si>
  <si>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</si>
  <si>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</si>
  <si>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</si>
  <si>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</si>
  <si>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</si>
  <si>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</si>
  <si>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</si>
  <si>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</si>
  <si>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</si>
  <si>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</si>
  <si>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</si>
  <si>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</si>
  <si>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</si>
  <si>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</si>
  <si>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</si>
  <si>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</si>
  <si>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</si>
  <si>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</si>
  <si>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</si>
  <si>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</si>
  <si>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</si>
  <si>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</si>
  <si>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</si>
  <si>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</si>
  <si>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</si>
  <si>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</si>
  <si>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</si>
  <si>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</si>
  <si>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</si>
  <si>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</si>
  <si>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</si>
  <si>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</si>
  <si>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</si>
  <si>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</si>
  <si>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</si>
  <si>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</si>
  <si>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</si>
  <si>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</si>
  <si>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</si>
  <si>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</si>
  <si>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</si>
  <si>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</si>
  <si>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</si>
  <si>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</si>
  <si>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</si>
  <si>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</si>
  <si>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Rækkehøjden kan ændres, så der kan stå en længere tekst. </t>
  </si>
  <si>
    <t>Aarhus Universitet / Analyser AP 2</t>
  </si>
  <si>
    <t>Udstyr og dyr (køb af udstyr og dyr)</t>
  </si>
  <si>
    <t xml:space="preserve">Læs nærmere om udgifter til køb af udstyr og dyr i fondens vejledning om tilskud, herunder om afskrivninger. </t>
  </si>
  <si>
    <t>Navn på planlagt ekstern bistand + nøgleord for opgaven</t>
  </si>
  <si>
    <t>Udstyr og dyr i alt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</si>
  <si>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</si>
  <si>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</si>
  <si>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</si>
  <si>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</si>
  <si>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</si>
  <si>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</si>
  <si>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</si>
  <si>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</si>
  <si>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</si>
  <si>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</si>
  <si>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Udstyr og dyr</t>
  </si>
  <si>
    <t>Kommentarer til budgetterede udgifter til Ekstern bistand</t>
  </si>
  <si>
    <t xml:space="preserve">Projektets budget i bevillingsåret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</si>
  <si>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</si>
  <si>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</si>
  <si>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</si>
  <si>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>Er der tale om leje af udstyr og dyr, skal udgiften medtages under øvrige projektudgifter.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</si>
  <si>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</si>
  <si>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</si>
  <si>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</si>
  <si>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</si>
  <si>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</si>
  <si>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</si>
  <si>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</si>
  <si>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</si>
  <si>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</si>
  <si>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</si>
  <si>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</si>
  <si>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</si>
  <si>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</si>
  <si>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</si>
  <si>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</si>
  <si>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</si>
  <si>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</si>
  <si>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</si>
  <si>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</si>
  <si>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</si>
  <si>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</si>
  <si>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</si>
  <si>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 xml:space="preserve">Leje af udstyr - specifikation: </t>
  </si>
  <si>
    <t xml:space="preserve">Leje af dyr - specifikation: 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</si>
  <si>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</si>
  <si>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</si>
  <si>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</si>
  <si>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</si>
  <si>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</si>
  <si>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</si>
  <si>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</si>
  <si>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</si>
  <si>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 xml:space="preserve">Punktet skal KUN udfyldes, når projektet samfinansieres med andre offentlige midler, og hvor der er udgifter, som ikke samfinansieres proportionelt. Specifikationen skal ske på hovedposter, jf. nedenstående skema. 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</si>
  <si>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</si>
  <si>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</si>
  <si>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</si>
  <si>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</si>
  <si>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r>
      <t xml:space="preserve">Tilskud fra fonden
</t>
    </r>
    <r>
      <rPr>
        <sz val="10"/>
        <color theme="1"/>
        <rFont val="Arial"/>
        <family val="2"/>
      </rPr>
      <t xml:space="preserve">Regnskab / budget </t>
    </r>
  </si>
  <si>
    <t>Værdi efter
1.000 kr.</t>
  </si>
  <si>
    <t>Værdi før afskrivning
1.000 kr.</t>
  </si>
  <si>
    <t>OBS - Fast sidedeling indsat fra fondens side. Oplysningerne vedr. moms skal fremgå på første side af del 3.</t>
  </si>
  <si>
    <t xml:space="preserve">De grå kanter markerer udskriftsområdet. </t>
  </si>
  <si>
    <t>Når projektet samfinansieres med andre offentlige midler, og hvor der er udgifter, som ikke finansieres proportionalt, skal finansieringen specificeres under punkt 3.6.</t>
  </si>
  <si>
    <t xml:space="preserve">ALLE grå felter i dokumentet udfyldes automatisk. </t>
  </si>
  <si>
    <t xml:space="preserve">Men henvisning til vejledningen om intern løn kommenteres på anvendte timesatser, principper for beregningen heraf o.l.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</si>
  <si>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</si>
  <si>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(Punktet SKAL udfyldes, når der er budgetteret med overheadudgifter)</t>
  </si>
  <si>
    <t xml:space="preserve">Vær opmærksom på, at der skal tidsregistreres. 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</si>
  <si>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</si>
  <si>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</si>
  <si>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</si>
  <si>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</si>
  <si>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</si>
  <si>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 xml:space="preserve">Begge celler i kontrollinjen skal gå i "0" / "0 %", når budgettet er udfyldt. Dette er et udtryk for, at finansieringen svarer til udgifterme. </t>
  </si>
  <si>
    <t>* Når der er budgetteret med ekstern bistand til en fast pris kommenteres opgavens omfang for dermed at kunne vurdere udgiften set i forhold til opgaven, fx at opgaven er baseret på 20 timer.</t>
  </si>
  <si>
    <t>3.3 Overordnede bemærkninger til budgettets udgifter og finansiering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</si>
</sst>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8">
    <xf numFmtId="0" fontId="0" fillId="0" borderId="0" xfId="0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8" fillId="3" borderId="3" xfId="0" applyFont="1" applyFill="1" applyBorder="1"/>
    <xf numFmtId="0" fontId="0" fillId="0" borderId="0" xfId="0" applyAlignment="1">
      <alignment horizontal="center"/>
    </xf>
    <xf numFmtId="3" fontId="8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8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/>
    <xf numFmtId="0" fontId="8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5" fillId="0" borderId="0" xfId="0" applyNumberFormat="1" applyFont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8" fillId="0" borderId="23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3" fontId="8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8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8" fillId="3" borderId="15" xfId="0" applyNumberFormat="1" applyFont="1" applyFill="1" applyBorder="1" applyAlignment="1" applyProtection="1">
      <alignment horizontal="center"/>
      <protection locked="0"/>
    </xf>
    <xf numFmtId="6" fontId="8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/>
    <xf numFmtId="0" fontId="8" fillId="0" borderId="23" xfId="0" applyFont="1" applyBorder="1"/>
    <xf numFmtId="3" fontId="0" fillId="0" borderId="23" xfId="0" applyNumberFormat="1" applyBorder="1" applyAlignment="1">
      <alignment wrapText="1"/>
    </xf>
    <xf numFmtId="0" fontId="8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8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8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8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8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3" borderId="0" xfId="0" applyFont="1" applyFill="1"/>
    <xf numFmtId="0" fontId="0" fillId="3" borderId="0" xfId="0" applyFill="1" applyProtection="1">
      <protection locked="0"/>
    </xf>
    <xf numFmtId="0" fontId="8" fillId="3" borderId="0" xfId="0" applyFont="1" applyFill="1"/>
    <xf numFmtId="0" fontId="17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3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6" fillId="0" borderId="0" xfId="0" applyFont="1" applyAlignment="1" applyProtection="1">
      <alignment horizontal="left" vertical="top" wrapText="1"/>
      <protection locked="0"/>
    </xf>
    <xf numFmtId="3" fontId="16" fillId="0" borderId="0" xfId="0" applyNumberFormat="1" applyFont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top" wrapText="1"/>
      <protection locked="0"/>
    </xf>
    <xf numFmtId="0" fontId="16" fillId="3" borderId="14" xfId="0" applyFont="1" applyFill="1" applyBorder="1" applyAlignment="1" applyProtection="1">
      <alignment horizontal="center" vertical="top" wrapText="1"/>
      <protection locked="0"/>
    </xf>
    <xf numFmtId="0" fontId="16" fillId="3" borderId="6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6" fontId="5" fillId="3" borderId="3" xfId="0" applyNumberFormat="1" applyFont="1" applyFill="1" applyBorder="1" applyAlignment="1" applyProtection="1">
      <alignment horizontal="center" vertical="top" wrapText="1"/>
      <protection locked="0"/>
    </xf>
    <xf numFmtId="6" fontId="5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5" fillId="6" borderId="1" xfId="0" applyNumberFormat="1" applyFont="1" applyFill="1" applyBorder="1" applyAlignment="1" applyProtection="1">
      <alignment horizontal="center" vertical="top" wrapText="1"/>
      <protection locked="0"/>
    </xf>
    <xf numFmtId="3" fontId="16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8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8" fillId="6" borderId="9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6" fillId="0" borderId="7" xfId="0" applyFont="1" applyBorder="1"/>
    <xf numFmtId="0" fontId="5" fillId="0" borderId="5" xfId="0" applyFont="1" applyBorder="1"/>
    <xf numFmtId="3" fontId="8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/>
    <xf numFmtId="0" fontId="0" fillId="0" borderId="5" xfId="0" applyBorder="1"/>
    <xf numFmtId="0" fontId="8" fillId="0" borderId="8" xfId="0" applyFont="1" applyBorder="1"/>
    <xf numFmtId="0" fontId="8" fillId="0" borderId="2" xfId="0" applyFont="1" applyBorder="1"/>
    <xf numFmtId="0" fontId="0" fillId="0" borderId="17" xfId="0" applyBorder="1"/>
    <xf numFmtId="0" fontId="8" fillId="0" borderId="16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8" fillId="6" borderId="15" xfId="0" applyNumberFormat="1" applyFont="1" applyFill="1" applyBorder="1"/>
    <xf numFmtId="3" fontId="8" fillId="6" borderId="1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8" fillId="6" borderId="19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3" fontId="4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3" fontId="16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6" borderId="6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horizontal="left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51920</xdr:rowOff>
    </xdr:from>
    <xdr:to>
      <xdr:col>17</xdr:col>
      <xdr:colOff>95250</xdr:colOff>
      <xdr:row>22</xdr:row>
      <xdr:rowOff>362329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5975" y="5192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97</v>
      </c>
      <c r="B1" t="s">
        <v>98</v>
      </c>
      <c r="C1" t="s">
        <v>99</v>
      </c>
      <c r="J1" t="s">
        <v>101</v>
      </c>
      <c r="K1" t="s">
        <v>100</v>
      </c>
      <c r="L1" t="s">
        <v>71</v>
      </c>
      <c r="M1" t="s">
        <v>72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78"/>
  <sheetViews>
    <sheetView showGridLines="0" tabSelected="1" topLeftCell="A147" zoomScaleNormal="100" zoomScaleSheetLayoutView="100" workbookViewId="0">
      <selection activeCell="E156" sqref="E156:E159"/>
    </sheetView>
  </sheetViews>
  <sheetFormatPr defaultColWidth="8.85546875" defaultRowHeight="12.75" x14ac:dyDescent="0.2"/>
  <cols>
    <col min="1" max="1" width="42.7109375" style="20" customWidth="1"/>
    <col min="2" max="3" width="9.7109375" style="20" customWidth="1"/>
    <col min="4" max="4" width="10.5703125" style="21" customWidth="1"/>
    <col min="5" max="5" width="9.7109375" style="21" customWidth="1"/>
    <col min="6" max="6" width="11.7109375" style="21" customWidth="1"/>
    <col min="7" max="7" width="0.85546875" style="21" customWidth="1"/>
    <col min="8" max="8" width="4.42578125" customWidth="1"/>
    <col min="9" max="10" width="37.42578125" style="23" customWidth="1"/>
    <col min="11" max="11" width="8.85546875" style="20"/>
    <col min="12" max="12" width="11.28515625" style="20" customWidth="1"/>
    <col min="13" max="16384" width="8.85546875" style="20"/>
  </cols>
  <sheetData>
    <row r="1" spans="1:22" ht="9" customHeight="1" x14ac:dyDescent="0.2">
      <c r="A1" s="54"/>
    </row>
    <row r="2" spans="1:22" x14ac:dyDescent="0.2">
      <c r="A2" s="57" t="s">
        <v>41</v>
      </c>
      <c r="B2" s="58"/>
      <c r="C2" s="57"/>
      <c r="D2" s="57"/>
      <c r="E2" s="57"/>
      <c r="F2" s="57"/>
      <c r="G2" s="59"/>
      <c r="I2" s="50" t="s">
        <v>110</v>
      </c>
      <c r="J2" s="50"/>
      <c r="K2" s="60"/>
      <c r="L2" s="60"/>
    </row>
    <row r="3" spans="1:22" x14ac:dyDescent="0.2">
      <c r="A3" s="57"/>
      <c r="B3" s="61"/>
      <c r="C3" s="57"/>
      <c r="D3" s="57"/>
      <c r="E3" s="57"/>
      <c r="F3" s="57"/>
      <c r="G3" s="59"/>
      <c r="I3" s="153" t="s">
        <v>175</v>
      </c>
      <c r="J3" s="151"/>
      <c r="K3" s="152"/>
      <c r="L3" s="152"/>
    </row>
    <row r="4" spans="1:22" x14ac:dyDescent="0.2">
      <c r="A4" s="57" t="s">
        <v>60</v>
      </c>
      <c r="B4" s="255"/>
      <c r="C4" s="256"/>
      <c r="D4" s="256"/>
      <c r="E4" s="256"/>
      <c r="F4" s="257"/>
      <c r="G4" s="62"/>
      <c r="I4" s="24"/>
      <c r="J4" s="24"/>
    </row>
    <row r="5" spans="1:22" ht="27" customHeight="1" x14ac:dyDescent="0.2">
      <c r="A5" s="57" t="s">
        <v>61</v>
      </c>
      <c r="B5" s="258"/>
      <c r="C5" s="259"/>
      <c r="D5" s="259"/>
      <c r="E5" s="259"/>
      <c r="F5" s="260"/>
      <c r="G5" s="62"/>
      <c r="I5" s="261" t="s">
        <v>206</v>
      </c>
      <c r="J5" s="261"/>
      <c r="K5" s="261"/>
      <c r="L5" s="261"/>
    </row>
    <row r="6" spans="1:22" x14ac:dyDescent="0.2">
      <c r="A6" s="57"/>
      <c r="B6" s="63"/>
      <c r="C6" s="63"/>
      <c r="D6" s="63"/>
      <c r="E6" s="63"/>
      <c r="F6" s="63"/>
      <c r="G6" s="64"/>
      <c r="I6" t="s">
        <v>197</v>
      </c>
    </row>
    <row r="7" spans="1:22" ht="15.75" x14ac:dyDescent="0.2">
      <c r="A7" s="65" t="s">
        <v>46</v>
      </c>
      <c r="B7" s="262"/>
      <c r="C7" s="262"/>
      <c r="D7" s="262"/>
      <c r="E7" s="262"/>
      <c r="F7" s="262"/>
      <c r="G7" s="64"/>
      <c r="I7" t="s">
        <v>166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">
      <c r="D8" s="20"/>
      <c r="E8" s="20"/>
      <c r="F8" s="20"/>
      <c r="G8" s="66"/>
      <c r="I8" s="52" t="s">
        <v>176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">
      <c r="A9" s="67" t="s">
        <v>47</v>
      </c>
      <c r="B9" s="57"/>
      <c r="C9" s="57"/>
      <c r="D9" s="57"/>
      <c r="E9" s="57"/>
      <c r="F9" s="57"/>
      <c r="G9" s="59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">
      <c r="A10" s="248" t="s">
        <v>48</v>
      </c>
      <c r="B10" s="249" t="s">
        <v>62</v>
      </c>
      <c r="C10" s="249"/>
      <c r="D10" s="249" t="s">
        <v>193</v>
      </c>
      <c r="E10" s="249"/>
      <c r="F10" s="249" t="s">
        <v>50</v>
      </c>
      <c r="G10" s="68"/>
      <c r="I10" s="277" t="s">
        <v>208</v>
      </c>
      <c r="J10" s="277"/>
      <c r="K10" s="277"/>
      <c r="L10" s="277"/>
    </row>
    <row r="11" spans="1:22" x14ac:dyDescent="0.2">
      <c r="A11" s="248"/>
      <c r="B11" s="251" t="s">
        <v>0</v>
      </c>
      <c r="C11" s="251"/>
      <c r="D11" s="251" t="s">
        <v>0</v>
      </c>
      <c r="E11" s="251"/>
      <c r="F11" s="250"/>
      <c r="G11" s="68"/>
      <c r="I11" s="69"/>
      <c r="J11" s="20"/>
      <c r="K11"/>
      <c r="L11"/>
      <c r="M11"/>
    </row>
    <row r="12" spans="1:22" ht="12.75" customHeight="1" x14ac:dyDescent="0.2">
      <c r="A12" s="18"/>
      <c r="B12" s="254"/>
      <c r="C12" s="254"/>
      <c r="D12" s="254"/>
      <c r="E12" s="254"/>
      <c r="F12" s="180" t="str">
        <f>IF(D12=0,"",D12/B12)</f>
        <v/>
      </c>
      <c r="G12" s="70"/>
      <c r="I12" s="106" t="s">
        <v>199</v>
      </c>
      <c r="J12" s="20"/>
      <c r="L12" s="69"/>
      <c r="M12" s="69"/>
    </row>
    <row r="13" spans="1:22" x14ac:dyDescent="0.2">
      <c r="A13" s="18"/>
      <c r="B13" s="252"/>
      <c r="C13" s="253"/>
      <c r="D13" s="252"/>
      <c r="E13" s="253"/>
      <c r="F13" s="180" t="str">
        <f t="shared" ref="F13:F17" si="0">IF(D13=0,"",D13/B13)</f>
        <v/>
      </c>
      <c r="G13" s="70"/>
      <c r="I13" s="106" t="s">
        <v>159</v>
      </c>
      <c r="J13" s="20"/>
    </row>
    <row r="14" spans="1:22" x14ac:dyDescent="0.2">
      <c r="A14" s="18"/>
      <c r="B14" s="252"/>
      <c r="C14" s="253"/>
      <c r="D14" s="252"/>
      <c r="E14" s="253"/>
      <c r="F14" s="180" t="str">
        <f t="shared" si="0"/>
        <v/>
      </c>
      <c r="G14" s="70"/>
      <c r="I14" s="106" t="s">
        <v>133</v>
      </c>
      <c r="J14" s="20"/>
      <c r="L14" s="69"/>
      <c r="M14" s="69"/>
    </row>
    <row r="15" spans="1:22" x14ac:dyDescent="0.2">
      <c r="A15" s="18"/>
      <c r="B15" s="252"/>
      <c r="C15" s="253"/>
      <c r="D15" s="252"/>
      <c r="E15" s="253"/>
      <c r="F15" s="180" t="str">
        <f t="shared" si="0"/>
        <v/>
      </c>
      <c r="G15" s="70"/>
      <c r="I15" s="155"/>
      <c r="J15" s="20"/>
      <c r="L15" s="69"/>
      <c r="M15" s="69"/>
    </row>
    <row r="16" spans="1:22" x14ac:dyDescent="0.2">
      <c r="A16" s="18"/>
      <c r="B16" s="252"/>
      <c r="C16" s="253"/>
      <c r="D16" s="252"/>
      <c r="E16" s="253"/>
      <c r="F16" s="180" t="str">
        <f t="shared" si="0"/>
        <v/>
      </c>
      <c r="G16" s="70"/>
      <c r="I16" s="156"/>
      <c r="J16" s="20"/>
    </row>
    <row r="17" spans="1:22" ht="12" customHeight="1" x14ac:dyDescent="0.2">
      <c r="A17" s="17" t="s">
        <v>49</v>
      </c>
      <c r="B17" s="263">
        <f>SUM(B12:C16)</f>
        <v>0</v>
      </c>
      <c r="C17" s="264"/>
      <c r="D17" s="263">
        <f>SUM(D12:E16)</f>
        <v>0</v>
      </c>
      <c r="E17" s="264"/>
      <c r="F17" s="181" t="str">
        <f t="shared" si="0"/>
        <v/>
      </c>
      <c r="G17" s="71"/>
    </row>
    <row r="18" spans="1:22" ht="12" customHeight="1" x14ac:dyDescent="0.2">
      <c r="A18" s="72"/>
      <c r="B18" s="73"/>
      <c r="C18"/>
      <c r="D18" s="73"/>
      <c r="E18" s="2"/>
      <c r="F18" s="73"/>
      <c r="G18" s="74"/>
    </row>
    <row r="19" spans="1:22" ht="12" customHeight="1" x14ac:dyDescent="0.2">
      <c r="A19" s="72"/>
      <c r="B19" s="73"/>
      <c r="C19"/>
      <c r="D19" s="73"/>
      <c r="E19" s="2"/>
      <c r="F19" s="73"/>
      <c r="G19" s="74"/>
    </row>
    <row r="20" spans="1:22" ht="12" customHeight="1" x14ac:dyDescent="0.2">
      <c r="A20" s="1" t="s">
        <v>89</v>
      </c>
      <c r="B20" s="47" t="s">
        <v>165</v>
      </c>
      <c r="C20" s="47"/>
      <c r="D20" s="75"/>
      <c r="E20" s="2"/>
      <c r="F20" s="73"/>
      <c r="G20" s="74"/>
    </row>
    <row r="21" spans="1:22" x14ac:dyDescent="0.2">
      <c r="A21" s="265" t="s">
        <v>64</v>
      </c>
      <c r="B21" s="9"/>
      <c r="C21" s="9"/>
      <c r="D21" s="10"/>
      <c r="E21" s="10"/>
      <c r="F21" s="15" t="s">
        <v>45</v>
      </c>
      <c r="G21" s="76"/>
    </row>
    <row r="22" spans="1:22" x14ac:dyDescent="0.2">
      <c r="A22" s="266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">
      <c r="A23" s="183" t="s">
        <v>12</v>
      </c>
      <c r="B23" s="184" t="s">
        <v>15</v>
      </c>
      <c r="C23" s="184" t="s">
        <v>57</v>
      </c>
      <c r="D23" s="185" t="s">
        <v>16</v>
      </c>
      <c r="E23" s="184" t="s">
        <v>18</v>
      </c>
      <c r="F23" s="186"/>
      <c r="G23" s="79"/>
      <c r="I23" s="89"/>
      <c r="J23" s="80"/>
    </row>
    <row r="24" spans="1:22" x14ac:dyDescent="0.2">
      <c r="A24" s="81"/>
      <c r="B24" s="82"/>
      <c r="C24" s="83"/>
      <c r="D24" s="84"/>
      <c r="E24" s="182" t="str">
        <f t="shared" ref="E24:E30" si="1">IF(D24&lt;&gt;"",C24*(1+D24/100),"")</f>
        <v/>
      </c>
      <c r="F24" s="187" t="str">
        <f t="shared" ref="F24:F30" si="2">IF(B24&lt;&gt;"",ROUND((B24*C24)/1000,0),"")</f>
        <v/>
      </c>
      <c r="G24" s="85"/>
      <c r="I24" s="86" t="s">
        <v>58</v>
      </c>
      <c r="J24" s="86"/>
    </row>
    <row r="25" spans="1:22" x14ac:dyDescent="0.2">
      <c r="A25" s="81"/>
      <c r="B25" s="82"/>
      <c r="C25" s="83"/>
      <c r="D25" s="84"/>
      <c r="E25" s="182" t="str">
        <f t="shared" si="1"/>
        <v/>
      </c>
      <c r="F25" s="187" t="str">
        <f t="shared" si="2"/>
        <v/>
      </c>
      <c r="G25" s="85"/>
    </row>
    <row r="26" spans="1:22" x14ac:dyDescent="0.2">
      <c r="A26" s="87"/>
      <c r="B26" s="82"/>
      <c r="C26" s="83"/>
      <c r="D26" s="84"/>
      <c r="E26" s="182" t="str">
        <f t="shared" si="1"/>
        <v/>
      </c>
      <c r="F26" s="187" t="str">
        <f t="shared" si="2"/>
        <v/>
      </c>
      <c r="G26" s="85"/>
      <c r="I26" s="88" t="s">
        <v>177</v>
      </c>
      <c r="J26" s="88"/>
      <c r="T26" s="89"/>
      <c r="U26" s="89"/>
      <c r="V26" s="89"/>
    </row>
    <row r="27" spans="1:22" x14ac:dyDescent="0.2">
      <c r="A27" s="81"/>
      <c r="B27" s="82"/>
      <c r="C27" s="83"/>
      <c r="D27" s="84"/>
      <c r="E27" s="182" t="str">
        <f t="shared" si="1"/>
        <v/>
      </c>
      <c r="F27" s="187" t="str">
        <f t="shared" si="2"/>
        <v/>
      </c>
      <c r="G27" s="85"/>
      <c r="I27" s="89" t="s">
        <v>131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">
      <c r="A28" s="81"/>
      <c r="B28" s="82"/>
      <c r="C28" s="83"/>
      <c r="D28" s="84"/>
      <c r="E28" s="182" t="str">
        <f t="shared" si="1"/>
        <v/>
      </c>
      <c r="F28" s="187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">
      <c r="A29" s="81"/>
      <c r="B29" s="82"/>
      <c r="C29" s="83"/>
      <c r="D29" s="84"/>
      <c r="E29" s="182" t="str">
        <f t="shared" si="1"/>
        <v/>
      </c>
      <c r="F29" s="187" t="str">
        <f t="shared" si="2"/>
        <v/>
      </c>
      <c r="G29" s="85"/>
      <c r="I29" s="20"/>
      <c r="J29" s="20"/>
    </row>
    <row r="30" spans="1:22" x14ac:dyDescent="0.2">
      <c r="A30" s="81"/>
      <c r="B30" s="82"/>
      <c r="C30" s="83"/>
      <c r="D30" s="84"/>
      <c r="E30" s="182" t="str">
        <f t="shared" si="1"/>
        <v/>
      </c>
      <c r="F30" s="187" t="str">
        <f t="shared" si="2"/>
        <v/>
      </c>
      <c r="G30" s="85"/>
    </row>
    <row r="31" spans="1:22" ht="12.75" customHeight="1" x14ac:dyDescent="0.2">
      <c r="A31" s="200" t="s">
        <v>19</v>
      </c>
      <c r="B31" s="201"/>
      <c r="C31" s="201"/>
      <c r="D31" s="201"/>
      <c r="E31" s="205"/>
      <c r="F31" s="187">
        <f>SUM(F24:F30)</f>
        <v>0</v>
      </c>
      <c r="G31" s="85"/>
      <c r="I31" s="51"/>
      <c r="J31" s="51"/>
    </row>
    <row r="32" spans="1:22" ht="12.75" customHeight="1" x14ac:dyDescent="0.2">
      <c r="A32" s="202" t="s">
        <v>78</v>
      </c>
      <c r="B32" s="201"/>
      <c r="C32" s="201"/>
      <c r="D32" s="42"/>
      <c r="E32" s="206"/>
      <c r="F32" s="188">
        <f>+F100</f>
        <v>0</v>
      </c>
      <c r="G32" s="90"/>
      <c r="I32" s="23" t="s">
        <v>86</v>
      </c>
    </row>
    <row r="33" spans="1:13" x14ac:dyDescent="0.2">
      <c r="A33" s="202" t="s">
        <v>138</v>
      </c>
      <c r="B33" s="201"/>
      <c r="C33" s="267"/>
      <c r="D33" s="267"/>
      <c r="E33" s="206"/>
      <c r="F33" s="188">
        <f>+F110</f>
        <v>0</v>
      </c>
      <c r="G33" s="85"/>
      <c r="I33" s="23" t="s">
        <v>87</v>
      </c>
    </row>
    <row r="34" spans="1:13" x14ac:dyDescent="0.2">
      <c r="A34" s="202" t="s">
        <v>79</v>
      </c>
      <c r="B34" s="201"/>
      <c r="C34" s="201"/>
      <c r="D34" s="42"/>
      <c r="E34" s="206"/>
      <c r="F34" s="189">
        <f>+F127</f>
        <v>0</v>
      </c>
      <c r="G34" s="90"/>
      <c r="I34" s="23" t="s">
        <v>88</v>
      </c>
    </row>
    <row r="35" spans="1:13" x14ac:dyDescent="0.2">
      <c r="A35" s="203" t="s">
        <v>80</v>
      </c>
      <c r="B35" s="1"/>
      <c r="C35" s="1"/>
      <c r="D35" s="204"/>
      <c r="E35" s="207"/>
      <c r="F35" s="190">
        <f>ROUND(F31,0)+ROUND(F32,0)+ROUND(F33,0)+ROUND(F34,0)</f>
        <v>0</v>
      </c>
      <c r="G35" s="91"/>
      <c r="H35" s="92"/>
    </row>
    <row r="36" spans="1:13" x14ac:dyDescent="0.2">
      <c r="A36" s="268" t="s">
        <v>21</v>
      </c>
      <c r="B36" s="269"/>
      <c r="C36" s="269"/>
      <c r="D36" s="42"/>
      <c r="E36" s="206"/>
      <c r="F36" s="187">
        <f>IF(D24&lt;&gt;"",ROUND((SUMPRODUCT(B24:B30,E24:E30)-SUMPRODUCT(B24:B30,C24:C30))/1000,0),0)</f>
        <v>0</v>
      </c>
      <c r="G36" s="85"/>
      <c r="I36" s="23" t="s">
        <v>190</v>
      </c>
    </row>
    <row r="37" spans="1:13" x14ac:dyDescent="0.2">
      <c r="A37" s="202" t="s">
        <v>22</v>
      </c>
      <c r="B37" s="201"/>
      <c r="C37" s="201"/>
      <c r="D37" s="93"/>
      <c r="E37" s="7" t="s">
        <v>14</v>
      </c>
      <c r="F37" s="187">
        <f>IF(D37&lt;&gt;"",ROUND((SUM(F31:F34)-F39)*(1+D37/100)-(SUM(F31:F34)-F39),0),0)</f>
        <v>0</v>
      </c>
      <c r="G37" s="85"/>
    </row>
    <row r="38" spans="1:13" x14ac:dyDescent="0.2">
      <c r="A38" s="208" t="s">
        <v>20</v>
      </c>
      <c r="B38" s="121"/>
      <c r="C38" s="121"/>
      <c r="D38" s="214"/>
      <c r="E38" s="215"/>
      <c r="F38" s="191">
        <f>IFERROR(F35+F36+F37,IFERROR(F35+F36,IFERROR(F35+F37,F35)))</f>
        <v>0</v>
      </c>
      <c r="G38" s="91"/>
      <c r="H38" s="94"/>
    </row>
    <row r="39" spans="1:13" x14ac:dyDescent="0.2">
      <c r="A39" s="209" t="s">
        <v>11</v>
      </c>
      <c r="B39"/>
      <c r="C39"/>
      <c r="D39" s="2"/>
      <c r="E39" s="216"/>
      <c r="F39" s="192">
        <f>+F135</f>
        <v>0</v>
      </c>
      <c r="G39" s="90"/>
      <c r="I39" s="23" t="s">
        <v>167</v>
      </c>
    </row>
    <row r="40" spans="1:13" ht="13.5" thickBot="1" x14ac:dyDescent="0.25">
      <c r="A40" s="210" t="s">
        <v>1</v>
      </c>
      <c r="B40" s="211"/>
      <c r="C40" s="211"/>
      <c r="D40" s="217"/>
      <c r="E40" s="218"/>
      <c r="F40" s="193">
        <f>ROUND(F38-F39,0)</f>
        <v>0</v>
      </c>
      <c r="G40" s="91"/>
    </row>
    <row r="41" spans="1:13" ht="13.5" customHeight="1" x14ac:dyDescent="0.2">
      <c r="A41" s="212" t="s">
        <v>17</v>
      </c>
      <c r="B41" s="213"/>
      <c r="C41" s="213"/>
      <c r="D41" s="219"/>
      <c r="E41" s="220"/>
      <c r="F41" s="199" t="str">
        <f>IFERROR((F36+F37)/F40,IFERROR(F36/F40,IFERROR(F37/F40,"")))</f>
        <v/>
      </c>
      <c r="G41" s="95"/>
    </row>
    <row r="42" spans="1:13" ht="10.5" customHeight="1" x14ac:dyDescent="0.2">
      <c r="A42"/>
      <c r="B42"/>
      <c r="C42"/>
      <c r="D42" s="2"/>
      <c r="E42" s="2"/>
      <c r="F42" s="3"/>
      <c r="G42" s="85"/>
    </row>
    <row r="43" spans="1:13" x14ac:dyDescent="0.2">
      <c r="A43" s="265" t="s">
        <v>65</v>
      </c>
      <c r="B43" s="9"/>
      <c r="C43" s="9"/>
      <c r="D43" s="10"/>
      <c r="E43" s="10"/>
      <c r="F43" s="15" t="s">
        <v>45</v>
      </c>
      <c r="G43" s="76"/>
    </row>
    <row r="44" spans="1:13" x14ac:dyDescent="0.2">
      <c r="A44" s="266"/>
      <c r="B44" s="13"/>
      <c r="C44" s="11"/>
      <c r="D44" s="11"/>
      <c r="E44" s="12" t="s">
        <v>3</v>
      </c>
      <c r="F44" s="77" t="s">
        <v>0</v>
      </c>
      <c r="G44" s="78"/>
    </row>
    <row r="45" spans="1:13" x14ac:dyDescent="0.2">
      <c r="A45" s="208" t="s">
        <v>44</v>
      </c>
      <c r="B45" s="121"/>
      <c r="C45" s="201"/>
      <c r="D45" s="201"/>
      <c r="E45" s="227" t="str">
        <f>IF(F45="","",F45/$F$53)</f>
        <v/>
      </c>
      <c r="F45" s="96"/>
      <c r="G45" s="97"/>
    </row>
    <row r="46" spans="1:13" x14ac:dyDescent="0.2">
      <c r="A46" s="202" t="s">
        <v>2</v>
      </c>
      <c r="B46" s="201"/>
      <c r="C46" s="201"/>
      <c r="D46" s="201"/>
      <c r="E46" s="227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">
      <c r="A47" s="202" t="s">
        <v>9</v>
      </c>
      <c r="B47" s="201"/>
      <c r="C47" s="33" t="s">
        <v>6</v>
      </c>
      <c r="D47" s="33" t="s">
        <v>7</v>
      </c>
      <c r="E47" s="221"/>
      <c r="F47" s="222"/>
      <c r="G47" s="85"/>
      <c r="I47" s="23" t="s">
        <v>168</v>
      </c>
      <c r="K47"/>
      <c r="L47"/>
      <c r="M47"/>
    </row>
    <row r="48" spans="1:13" x14ac:dyDescent="0.2">
      <c r="A48" s="270"/>
      <c r="B48" s="271"/>
      <c r="C48" s="93"/>
      <c r="D48" s="93"/>
      <c r="E48" s="180" t="str">
        <f>IF(F48="","",F48/$F$53)</f>
        <v/>
      </c>
      <c r="F48" s="187" t="str">
        <f>IF(AND(C48="",D48=""),"",IF(D48="",ROUND(C48,0),ROUND(D48,0)))</f>
        <v/>
      </c>
      <c r="G48" s="85"/>
      <c r="I48" s="23" t="s">
        <v>116</v>
      </c>
      <c r="K48" s="52"/>
      <c r="L48" s="52"/>
      <c r="M48" s="52"/>
    </row>
    <row r="49" spans="1:23" x14ac:dyDescent="0.2">
      <c r="A49" s="270"/>
      <c r="B49" s="271"/>
      <c r="C49" s="93"/>
      <c r="D49" s="93"/>
      <c r="E49" s="180" t="str">
        <f>IF(F49="","",F49/$F$53)</f>
        <v/>
      </c>
      <c r="F49" s="187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">
      <c r="A50" s="202" t="s">
        <v>8</v>
      </c>
      <c r="B50" s="201"/>
      <c r="C50" s="33" t="s">
        <v>6</v>
      </c>
      <c r="D50" s="33" t="s">
        <v>7</v>
      </c>
      <c r="E50" s="99"/>
      <c r="F50" s="5"/>
      <c r="G50" s="85"/>
      <c r="I50" s="52" t="s">
        <v>59</v>
      </c>
      <c r="J50" s="52"/>
    </row>
    <row r="51" spans="1:23" x14ac:dyDescent="0.2">
      <c r="A51" s="243"/>
      <c r="B51" s="245"/>
      <c r="C51" s="93"/>
      <c r="D51" s="93"/>
      <c r="E51" s="180" t="str">
        <f>IF(F51="","",F51/$F$53)</f>
        <v/>
      </c>
      <c r="F51" s="187" t="str">
        <f t="shared" si="3"/>
        <v/>
      </c>
      <c r="G51" s="85"/>
      <c r="I51" s="23" t="s">
        <v>115</v>
      </c>
    </row>
    <row r="52" spans="1:23" x14ac:dyDescent="0.2">
      <c r="A52" s="272"/>
      <c r="B52" s="273"/>
      <c r="C52" s="93"/>
      <c r="D52" s="93"/>
      <c r="E52" s="180" t="str">
        <f>IF(F52="","",F52/$F$53)</f>
        <v/>
      </c>
      <c r="F52" s="187" t="str">
        <f t="shared" si="3"/>
        <v/>
      </c>
      <c r="G52" s="85"/>
      <c r="I52" s="23" t="s">
        <v>152</v>
      </c>
    </row>
    <row r="53" spans="1:23" ht="13.5" thickBot="1" x14ac:dyDescent="0.25">
      <c r="A53" s="225" t="s">
        <v>4</v>
      </c>
      <c r="B53" s="226"/>
      <c r="C53" s="211"/>
      <c r="D53" s="211"/>
      <c r="E53" s="228">
        <f>ROUND(SUM(E45:E52),3)</f>
        <v>0</v>
      </c>
      <c r="F53" s="198">
        <f>ROUND(SUM(F45:F52),0)</f>
        <v>0</v>
      </c>
      <c r="G53" s="91"/>
    </row>
    <row r="54" spans="1:23" ht="5.45" customHeight="1" x14ac:dyDescent="0.2">
      <c r="A54" s="100"/>
      <c r="B54"/>
      <c r="C54"/>
      <c r="D54" s="101"/>
      <c r="E54" s="101"/>
      <c r="F54" s="3"/>
      <c r="G54" s="85"/>
    </row>
    <row r="55" spans="1:23" x14ac:dyDescent="0.2">
      <c r="A55" s="29" t="s">
        <v>82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209</v>
      </c>
    </row>
    <row r="56" spans="1:23" ht="4.5" customHeight="1" x14ac:dyDescent="0.2">
      <c r="A56" s="100"/>
      <c r="B56"/>
      <c r="C56"/>
      <c r="D56"/>
      <c r="E56" s="43"/>
      <c r="F56" s="103"/>
      <c r="G56" s="102"/>
    </row>
    <row r="57" spans="1:23" x14ac:dyDescent="0.2">
      <c r="A57"/>
      <c r="B57"/>
      <c r="C57"/>
      <c r="D57" s="2" t="s">
        <v>74</v>
      </c>
      <c r="E57" s="44" t="s">
        <v>81</v>
      </c>
      <c r="F57" s="93"/>
      <c r="G57" s="104"/>
    </row>
    <row r="58" spans="1:23" x14ac:dyDescent="0.2">
      <c r="A58"/>
      <c r="B58" s="30"/>
      <c r="C58"/>
      <c r="D58" s="2" t="s">
        <v>75</v>
      </c>
      <c r="E58" s="44" t="s">
        <v>81</v>
      </c>
      <c r="F58" s="93"/>
      <c r="G58" s="104"/>
      <c r="I58" s="48" t="s">
        <v>196</v>
      </c>
      <c r="J58" s="48"/>
    </row>
    <row r="59" spans="1:23" ht="7.5" customHeight="1" x14ac:dyDescent="0.2">
      <c r="A59"/>
      <c r="B59" s="30"/>
      <c r="C59"/>
      <c r="D59" s="2"/>
      <c r="E59" s="44"/>
      <c r="F59" s="30"/>
      <c r="G59" s="104"/>
      <c r="I59" s="48"/>
      <c r="J59" s="48"/>
    </row>
    <row r="60" spans="1:23" x14ac:dyDescent="0.2">
      <c r="A60" s="16" t="s">
        <v>211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">
      <c r="A61" s="239" t="s">
        <v>198</v>
      </c>
      <c r="B61" s="239"/>
      <c r="C61" s="239"/>
      <c r="D61" s="239"/>
      <c r="E61" s="239"/>
      <c r="F61" s="239"/>
      <c r="G61" s="79"/>
      <c r="I61" s="106" t="s">
        <v>142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">
      <c r="A62" s="239"/>
      <c r="B62" s="239"/>
      <c r="C62" s="239"/>
      <c r="D62" s="239"/>
      <c r="E62" s="239"/>
      <c r="F62" s="239"/>
      <c r="G62" s="79"/>
      <c r="I62" s="106" t="s">
        <v>204</v>
      </c>
      <c r="J62" s="26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">
      <c r="A63" s="239"/>
      <c r="B63" s="239"/>
      <c r="C63" s="239"/>
      <c r="D63" s="239"/>
      <c r="E63" s="239"/>
      <c r="F63" s="239"/>
      <c r="G63" s="107"/>
      <c r="I63" s="26" t="s">
        <v>205</v>
      </c>
      <c r="J63" s="26"/>
      <c r="K63" s="52"/>
      <c r="L63" s="52"/>
      <c r="M63"/>
    </row>
    <row r="64" spans="1:23" x14ac:dyDescent="0.2">
      <c r="A64" s="239"/>
      <c r="B64" s="239"/>
      <c r="C64" s="239"/>
      <c r="D64" s="239"/>
      <c r="E64" s="239"/>
      <c r="F64" s="239"/>
      <c r="G64" s="107"/>
      <c r="I64" s="239"/>
      <c r="J64" s="239"/>
      <c r="K64" s="52"/>
      <c r="L64" s="52"/>
      <c r="M64"/>
    </row>
    <row r="65" spans="1:13" x14ac:dyDescent="0.2">
      <c r="A65" s="145"/>
      <c r="B65" s="145"/>
      <c r="C65" s="145"/>
      <c r="D65" s="145"/>
      <c r="E65" s="145"/>
      <c r="F65" s="145"/>
      <c r="G65" s="107"/>
      <c r="J65" s="105"/>
      <c r="K65"/>
      <c r="L65"/>
      <c r="M65"/>
    </row>
    <row r="66" spans="1:13" x14ac:dyDescent="0.2">
      <c r="A66" s="22" t="s">
        <v>143</v>
      </c>
      <c r="G66" s="107"/>
      <c r="J66" s="105"/>
      <c r="K66" s="52"/>
      <c r="L66" s="52"/>
      <c r="M66" s="52"/>
    </row>
    <row r="67" spans="1:13" ht="39" customHeight="1" x14ac:dyDescent="0.2">
      <c r="A67" s="261" t="s">
        <v>141</v>
      </c>
      <c r="B67" s="261"/>
      <c r="C67" s="261"/>
      <c r="D67" s="261"/>
      <c r="E67" s="261"/>
      <c r="F67" s="261"/>
      <c r="G67" s="107"/>
      <c r="I67" s="239"/>
      <c r="J67" s="239"/>
      <c r="K67" s="52"/>
      <c r="L67" s="52"/>
      <c r="M67" s="52"/>
    </row>
    <row r="68" spans="1:13" x14ac:dyDescent="0.2">
      <c r="A68" s="22"/>
      <c r="G68" s="107"/>
      <c r="I68" s="53"/>
      <c r="J68" s="20"/>
      <c r="K68" s="52"/>
      <c r="L68" s="52"/>
      <c r="M68" s="52"/>
    </row>
    <row r="69" spans="1:13" x14ac:dyDescent="0.2">
      <c r="A69" s="108" t="s">
        <v>121</v>
      </c>
      <c r="B69" s="109"/>
      <c r="C69" s="109"/>
      <c r="D69" s="109"/>
      <c r="E69" s="110" t="s">
        <v>111</v>
      </c>
      <c r="F69" s="111">
        <v>1000</v>
      </c>
      <c r="G69" s="107"/>
      <c r="K69" s="52"/>
      <c r="L69" s="52"/>
      <c r="M69" s="52"/>
    </row>
    <row r="70" spans="1:13" x14ac:dyDescent="0.2">
      <c r="A70" s="258" t="s">
        <v>85</v>
      </c>
      <c r="B70" s="259"/>
      <c r="C70" s="259"/>
      <c r="D70" s="260"/>
      <c r="E70" s="81"/>
      <c r="F70" s="112"/>
      <c r="G70" s="113"/>
      <c r="I70" s="52" t="s">
        <v>125</v>
      </c>
      <c r="J70" s="52"/>
    </row>
    <row r="71" spans="1:13" x14ac:dyDescent="0.2">
      <c r="A71" s="258" t="s">
        <v>67</v>
      </c>
      <c r="B71" s="259"/>
      <c r="C71" s="259"/>
      <c r="D71" s="260"/>
      <c r="E71" s="81"/>
      <c r="F71" s="112"/>
      <c r="G71" s="66"/>
      <c r="I71" s="52" t="s">
        <v>117</v>
      </c>
      <c r="J71" s="52"/>
    </row>
    <row r="72" spans="1:13" x14ac:dyDescent="0.2">
      <c r="A72" s="258" t="s">
        <v>68</v>
      </c>
      <c r="B72" s="259"/>
      <c r="C72" s="259"/>
      <c r="D72" s="260"/>
      <c r="E72" s="81"/>
      <c r="F72" s="112"/>
      <c r="G72" s="66"/>
      <c r="I72" s="52" t="s">
        <v>112</v>
      </c>
      <c r="J72" s="52"/>
    </row>
    <row r="73" spans="1:13" x14ac:dyDescent="0.2">
      <c r="A73" s="114" t="s">
        <v>69</v>
      </c>
      <c r="B73" s="56"/>
      <c r="C73" s="56"/>
      <c r="D73" s="56"/>
      <c r="E73" s="81"/>
      <c r="F73" s="112"/>
      <c r="G73" s="66"/>
      <c r="I73" s="52" t="s">
        <v>114</v>
      </c>
      <c r="J73" s="52"/>
      <c r="K73" s="52"/>
      <c r="L73" s="52"/>
      <c r="M73" s="52"/>
    </row>
    <row r="74" spans="1:13" x14ac:dyDescent="0.2">
      <c r="A74" s="115"/>
      <c r="B74" s="37"/>
      <c r="C74" s="37"/>
      <c r="D74" s="116"/>
      <c r="E74" s="117"/>
      <c r="F74" s="118"/>
      <c r="G74" s="66"/>
      <c r="I74" s="52" t="s">
        <v>113</v>
      </c>
      <c r="J74" s="52"/>
      <c r="K74" s="52"/>
      <c r="L74" s="52"/>
      <c r="M74" s="52"/>
    </row>
    <row r="75" spans="1:13" x14ac:dyDescent="0.2">
      <c r="A75" s="119" t="s">
        <v>118</v>
      </c>
      <c r="D75" s="20"/>
      <c r="E75" s="237"/>
      <c r="F75" s="118"/>
      <c r="G75" s="66"/>
      <c r="J75" s="52"/>
      <c r="K75" s="52"/>
      <c r="L75" s="52"/>
      <c r="M75" s="52"/>
    </row>
    <row r="76" spans="1:13" x14ac:dyDescent="0.2">
      <c r="A76" s="120" t="s">
        <v>63</v>
      </c>
      <c r="B76" s="121"/>
      <c r="C76" s="121"/>
      <c r="D76" s="121"/>
      <c r="E76" s="121"/>
      <c r="F76" s="224">
        <f>ROUND(SUM(F70:F75),0)</f>
        <v>0</v>
      </c>
      <c r="G76" s="66"/>
      <c r="K76" s="52"/>
      <c r="L76" s="52"/>
      <c r="M76" s="52"/>
    </row>
    <row r="77" spans="1:13" ht="7.5" customHeight="1" x14ac:dyDescent="0.2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39" t="s">
        <v>207</v>
      </c>
      <c r="J78" s="239"/>
      <c r="K78" s="239"/>
      <c r="L78" s="52"/>
      <c r="M78" s="52"/>
    </row>
    <row r="79" spans="1:13" x14ac:dyDescent="0.2">
      <c r="A79" s="24"/>
      <c r="D79" s="20"/>
      <c r="E79" s="20"/>
      <c r="F79" s="20"/>
      <c r="G79" s="123"/>
      <c r="I79" s="239"/>
      <c r="J79" s="239"/>
      <c r="K79" s="239"/>
      <c r="L79" s="52"/>
      <c r="M79" s="52"/>
    </row>
    <row r="80" spans="1:13" x14ac:dyDescent="0.2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5" x14ac:dyDescent="0.2">
      <c r="A81" s="16" t="s">
        <v>144</v>
      </c>
      <c r="G81" s="107"/>
      <c r="I81" s="52" t="s">
        <v>127</v>
      </c>
      <c r="J81" s="52"/>
      <c r="K81" s="52"/>
      <c r="L81" s="52"/>
      <c r="M81" s="52"/>
    </row>
    <row r="82" spans="1:17" ht="37.5" customHeight="1" x14ac:dyDescent="0.2">
      <c r="A82" s="277" t="s">
        <v>201</v>
      </c>
      <c r="B82" s="277"/>
      <c r="C82" s="277"/>
      <c r="D82" s="277"/>
      <c r="E82" s="277"/>
      <c r="F82" s="277"/>
      <c r="G82" s="107"/>
      <c r="H82" s="51"/>
      <c r="I82" s="105"/>
      <c r="J82" s="51"/>
      <c r="K82" s="51"/>
      <c r="L82" s="51"/>
      <c r="M82" s="51"/>
      <c r="N82" s="51"/>
    </row>
    <row r="83" spans="1:17" x14ac:dyDescent="0.2">
      <c r="A83" s="51"/>
      <c r="B83" s="51"/>
      <c r="C83" s="51"/>
      <c r="D83" s="51"/>
      <c r="E83" s="51"/>
      <c r="F83" s="51"/>
      <c r="G83" s="107"/>
      <c r="H83" s="51"/>
      <c r="J83" s="51"/>
      <c r="K83" s="52"/>
      <c r="L83" s="52"/>
      <c r="M83" s="52"/>
    </row>
    <row r="84" spans="1:17" x14ac:dyDescent="0.2">
      <c r="A84" s="124" t="s">
        <v>51</v>
      </c>
      <c r="B84" s="125"/>
      <c r="C84" s="125"/>
      <c r="D84" s="126"/>
      <c r="E84" s="126"/>
      <c r="F84" s="127"/>
      <c r="G84" s="107"/>
      <c r="J84" s="52"/>
      <c r="K84" s="52"/>
      <c r="L84" s="52"/>
      <c r="M84" s="52"/>
    </row>
    <row r="85" spans="1:17" x14ac:dyDescent="0.2">
      <c r="A85" s="246"/>
      <c r="B85" s="239"/>
      <c r="C85" s="239"/>
      <c r="D85" s="239"/>
      <c r="E85" s="239"/>
      <c r="F85" s="247"/>
      <c r="G85" s="79"/>
      <c r="I85" s="89" t="s">
        <v>200</v>
      </c>
      <c r="J85" s="105"/>
      <c r="K85" s="105"/>
      <c r="L85" s="52"/>
      <c r="M85" s="52"/>
    </row>
    <row r="86" spans="1:17" x14ac:dyDescent="0.2">
      <c r="A86" s="246"/>
      <c r="B86" s="239"/>
      <c r="C86" s="239"/>
      <c r="D86" s="239"/>
      <c r="E86" s="239"/>
      <c r="F86" s="247"/>
      <c r="G86" s="79"/>
      <c r="I86" s="106" t="s">
        <v>203</v>
      </c>
      <c r="J86" s="105"/>
      <c r="K86" s="52"/>
      <c r="L86" s="52"/>
      <c r="M86" s="52"/>
    </row>
    <row r="87" spans="1:17" x14ac:dyDescent="0.2">
      <c r="A87" s="246"/>
      <c r="B87" s="239"/>
      <c r="C87" s="239"/>
      <c r="D87" s="239"/>
      <c r="E87" s="239"/>
      <c r="F87" s="247"/>
      <c r="G87" s="107"/>
      <c r="I87" s="239"/>
      <c r="J87" s="239"/>
      <c r="K87" s="52"/>
      <c r="L87" s="52"/>
      <c r="M87" s="52"/>
    </row>
    <row r="88" spans="1:17" x14ac:dyDescent="0.2">
      <c r="A88" s="234"/>
      <c r="B88" s="105"/>
      <c r="C88" s="105"/>
      <c r="D88" s="105"/>
      <c r="E88" s="105"/>
      <c r="F88" s="235"/>
      <c r="G88" s="107"/>
      <c r="I88" s="105"/>
      <c r="J88" s="105"/>
      <c r="K88" s="52"/>
      <c r="L88" s="52"/>
      <c r="M88" s="52"/>
    </row>
    <row r="89" spans="1:17" x14ac:dyDescent="0.2">
      <c r="A89" s="234"/>
      <c r="B89" s="105"/>
      <c r="C89" s="105"/>
      <c r="D89" s="105"/>
      <c r="E89" s="105"/>
      <c r="F89" s="235"/>
      <c r="G89" s="107"/>
      <c r="I89" s="105"/>
      <c r="J89" s="105"/>
      <c r="K89" s="52"/>
      <c r="L89" s="52"/>
      <c r="M89" s="52"/>
    </row>
    <row r="90" spans="1:17" x14ac:dyDescent="0.2">
      <c r="A90" s="274"/>
      <c r="B90" s="275"/>
      <c r="C90" s="275"/>
      <c r="D90" s="275"/>
      <c r="E90" s="275"/>
      <c r="F90" s="276"/>
      <c r="G90" s="107"/>
      <c r="K90" s="52"/>
      <c r="L90" s="52"/>
      <c r="M90" s="52"/>
      <c r="N90" s="52"/>
      <c r="O90" s="52"/>
      <c r="P90" s="52"/>
      <c r="Q90" s="52"/>
    </row>
    <row r="91" spans="1:17" x14ac:dyDescent="0.2">
      <c r="A91" s="105"/>
      <c r="B91" s="105"/>
      <c r="C91" s="105"/>
      <c r="D91" s="105"/>
      <c r="E91" s="105"/>
      <c r="F91" s="105"/>
      <c r="G91" s="107"/>
      <c r="K91" s="52"/>
      <c r="L91" s="52"/>
      <c r="M91" s="52"/>
      <c r="N91" s="52"/>
      <c r="O91" s="52"/>
      <c r="P91" s="52"/>
      <c r="Q91" s="52"/>
    </row>
    <row r="92" spans="1:17" x14ac:dyDescent="0.2">
      <c r="A92" s="24"/>
      <c r="G92" s="107"/>
      <c r="I92" s="26" t="s">
        <v>169</v>
      </c>
      <c r="J92" s="26"/>
      <c r="K92" s="26"/>
      <c r="L92" s="26"/>
      <c r="M92" s="26"/>
      <c r="N92" s="52"/>
      <c r="O92" s="52"/>
      <c r="P92" s="52"/>
      <c r="Q92" s="52"/>
    </row>
    <row r="93" spans="1:17" ht="12.75" customHeight="1" x14ac:dyDescent="0.2">
      <c r="A93" s="128" t="s">
        <v>10</v>
      </c>
      <c r="B93" s="129"/>
      <c r="C93" s="129"/>
      <c r="D93" s="281" t="s">
        <v>76</v>
      </c>
      <c r="E93" s="281" t="s">
        <v>124</v>
      </c>
      <c r="F93" s="130"/>
      <c r="G93" s="107"/>
      <c r="I93" s="16" t="s">
        <v>10</v>
      </c>
      <c r="J93" s="51"/>
      <c r="K93" s="278" t="s">
        <v>76</v>
      </c>
      <c r="L93" s="278" t="s">
        <v>124</v>
      </c>
      <c r="N93" s="52"/>
      <c r="O93" s="52"/>
      <c r="P93" s="52"/>
      <c r="Q93" s="52"/>
    </row>
    <row r="94" spans="1:17" x14ac:dyDescent="0.2">
      <c r="A94" s="131" t="s">
        <v>137</v>
      </c>
      <c r="B94" s="55"/>
      <c r="C94" s="55"/>
      <c r="D94" s="282"/>
      <c r="E94" s="282"/>
      <c r="F94" s="132">
        <v>1000</v>
      </c>
      <c r="G94" s="107"/>
      <c r="I94" s="51" t="s">
        <v>137</v>
      </c>
      <c r="J94" s="16"/>
      <c r="K94" s="279"/>
      <c r="L94" s="279"/>
      <c r="M94" s="32">
        <v>1000</v>
      </c>
      <c r="N94" s="52"/>
      <c r="O94" s="52"/>
      <c r="P94" s="52"/>
      <c r="Q94" s="52"/>
    </row>
    <row r="95" spans="1:17" x14ac:dyDescent="0.2">
      <c r="A95" s="258"/>
      <c r="B95" s="259"/>
      <c r="C95" s="260"/>
      <c r="D95" s="34"/>
      <c r="E95" s="45"/>
      <c r="F95" s="187" t="str">
        <f>IF(D95&lt;&gt;"",ROUND((D95*E95)/1000,0),"")</f>
        <v/>
      </c>
      <c r="G95" s="79"/>
      <c r="I95" s="133" t="s">
        <v>128</v>
      </c>
      <c r="J95" s="133"/>
      <c r="K95" s="134" t="s">
        <v>70</v>
      </c>
      <c r="L95" s="134" t="s">
        <v>70</v>
      </c>
      <c r="M95" s="134" t="s">
        <v>70</v>
      </c>
    </row>
    <row r="96" spans="1:17" x14ac:dyDescent="0.2">
      <c r="A96" s="258"/>
      <c r="B96" s="259"/>
      <c r="C96" s="260"/>
      <c r="D96" s="34"/>
      <c r="E96" s="45"/>
      <c r="F96" s="187" t="str">
        <f t="shared" ref="F96:F99" si="4">IF(D96&lt;&gt;"",ROUND((D96*E96)/1000,0),"")</f>
        <v/>
      </c>
      <c r="G96" s="107"/>
      <c r="I96" s="23" t="s">
        <v>134</v>
      </c>
      <c r="K96" s="35" t="s">
        <v>70</v>
      </c>
      <c r="L96" s="35" t="s">
        <v>70</v>
      </c>
      <c r="M96" s="35" t="s">
        <v>70</v>
      </c>
    </row>
    <row r="97" spans="1:13" x14ac:dyDescent="0.2">
      <c r="A97" s="258"/>
      <c r="B97" s="259"/>
      <c r="C97" s="260"/>
      <c r="D97" s="34"/>
      <c r="E97" s="45"/>
      <c r="F97" s="187" t="str">
        <f t="shared" si="4"/>
        <v/>
      </c>
      <c r="G97" s="107"/>
      <c r="I97" s="26" t="s">
        <v>129</v>
      </c>
      <c r="J97" s="26"/>
      <c r="K97" s="35" t="s">
        <v>70</v>
      </c>
      <c r="L97" s="35" t="s">
        <v>70</v>
      </c>
      <c r="M97" s="35" t="s">
        <v>70</v>
      </c>
    </row>
    <row r="98" spans="1:13" x14ac:dyDescent="0.2">
      <c r="A98" s="258"/>
      <c r="B98" s="259"/>
      <c r="C98" s="260"/>
      <c r="D98" s="38"/>
      <c r="E98" s="46"/>
      <c r="F98" s="187" t="str">
        <f t="shared" si="4"/>
        <v/>
      </c>
      <c r="G98" s="107"/>
      <c r="I98" s="26" t="s">
        <v>130</v>
      </c>
      <c r="J98" s="26"/>
      <c r="K98" s="35" t="s">
        <v>70</v>
      </c>
      <c r="L98" s="35" t="s">
        <v>70</v>
      </c>
      <c r="M98" s="35" t="s">
        <v>70</v>
      </c>
    </row>
    <row r="99" spans="1:13" x14ac:dyDescent="0.2">
      <c r="A99" s="258"/>
      <c r="B99" s="259"/>
      <c r="C99" s="260"/>
      <c r="D99" s="38"/>
      <c r="E99" s="46"/>
      <c r="F99" s="187" t="str">
        <f t="shared" si="4"/>
        <v/>
      </c>
      <c r="G99" s="107"/>
      <c r="I99" s="20" t="s">
        <v>77</v>
      </c>
      <c r="J99" s="20"/>
      <c r="K99" s="20" t="s">
        <v>164</v>
      </c>
      <c r="M99" s="30" t="s">
        <v>83</v>
      </c>
    </row>
    <row r="100" spans="1:13" ht="13.5" thickBot="1" x14ac:dyDescent="0.25">
      <c r="A100" s="135" t="s">
        <v>78</v>
      </c>
      <c r="B100" s="136"/>
      <c r="C100" s="136"/>
      <c r="D100" s="37"/>
      <c r="E100" s="37"/>
      <c r="F100" s="224">
        <f>ROUND(SUM(F95:F99),0)</f>
        <v>0</v>
      </c>
      <c r="G100" s="107"/>
      <c r="I100" s="40"/>
      <c r="J100" s="40"/>
      <c r="K100" s="40"/>
      <c r="L100" s="40"/>
      <c r="M100" s="39" t="s">
        <v>84</v>
      </c>
    </row>
    <row r="101" spans="1:13" x14ac:dyDescent="0.2">
      <c r="A101" s="24" t="s">
        <v>150</v>
      </c>
      <c r="G101" s="79"/>
      <c r="I101" s="23" t="s">
        <v>210</v>
      </c>
    </row>
    <row r="102" spans="1:13" x14ac:dyDescent="0.2">
      <c r="A102" s="239"/>
      <c r="B102" s="239"/>
      <c r="C102" s="239"/>
      <c r="D102" s="239"/>
      <c r="E102" s="239"/>
      <c r="F102" s="239"/>
      <c r="G102" s="79"/>
    </row>
    <row r="103" spans="1:13" x14ac:dyDescent="0.2">
      <c r="A103" s="105"/>
      <c r="B103" s="105"/>
      <c r="C103" s="105"/>
      <c r="D103" s="105"/>
      <c r="E103" s="105"/>
      <c r="F103" s="105"/>
      <c r="G103" s="79"/>
    </row>
    <row r="104" spans="1:13" x14ac:dyDescent="0.2">
      <c r="A104" s="239"/>
      <c r="B104" s="239"/>
      <c r="C104" s="239"/>
      <c r="D104" s="239"/>
      <c r="E104" s="239"/>
      <c r="F104" s="239"/>
      <c r="G104" s="79"/>
    </row>
    <row r="105" spans="1:13" x14ac:dyDescent="0.2">
      <c r="A105" s="19"/>
      <c r="G105" s="107"/>
      <c r="K105" s="23"/>
      <c r="L105" s="23"/>
      <c r="M105" s="23"/>
    </row>
    <row r="106" spans="1:13" ht="38.25" x14ac:dyDescent="0.2">
      <c r="A106" s="124" t="s">
        <v>135</v>
      </c>
      <c r="B106" s="137"/>
      <c r="C106" s="126"/>
      <c r="D106" s="238" t="s">
        <v>195</v>
      </c>
      <c r="E106" s="238" t="s">
        <v>194</v>
      </c>
      <c r="F106" s="138">
        <v>1000</v>
      </c>
      <c r="G106" s="107"/>
      <c r="I106" s="69" t="s">
        <v>136</v>
      </c>
      <c r="J106" s="53"/>
    </row>
    <row r="107" spans="1:13" x14ac:dyDescent="0.2">
      <c r="A107" s="241"/>
      <c r="B107" s="242"/>
      <c r="C107" s="280"/>
      <c r="D107" s="41"/>
      <c r="E107" s="41"/>
      <c r="F107" s="187" t="str">
        <f>IF(D107&lt;&gt;"",ROUND((D107-E107),0),"")</f>
        <v/>
      </c>
      <c r="G107" s="107"/>
      <c r="I107" s="23" t="s">
        <v>155</v>
      </c>
    </row>
    <row r="108" spans="1:13" x14ac:dyDescent="0.2">
      <c r="A108" s="241"/>
      <c r="B108" s="242"/>
      <c r="C108" s="280"/>
      <c r="D108" s="41"/>
      <c r="E108" s="41"/>
      <c r="F108" s="187" t="str">
        <f t="shared" ref="F108:F109" si="5">IF(D108&lt;&gt;"",ROUND((D108-E108),0),"")</f>
        <v/>
      </c>
      <c r="G108" s="79"/>
      <c r="J108" s="48"/>
    </row>
    <row r="109" spans="1:13" x14ac:dyDescent="0.2">
      <c r="A109" s="241"/>
      <c r="B109" s="242"/>
      <c r="C109" s="280"/>
      <c r="D109" s="41"/>
      <c r="E109" s="41"/>
      <c r="F109" s="187" t="str">
        <f t="shared" si="5"/>
        <v/>
      </c>
      <c r="G109" s="107"/>
    </row>
    <row r="110" spans="1:13" x14ac:dyDescent="0.2">
      <c r="A110" s="135" t="s">
        <v>138</v>
      </c>
      <c r="B110" s="136"/>
      <c r="C110" s="136"/>
      <c r="D110" s="37"/>
      <c r="E110" s="37"/>
      <c r="F110" s="223">
        <f>ROUND(SUM(F107:F109),0)</f>
        <v>0</v>
      </c>
      <c r="G110" s="107"/>
    </row>
    <row r="111" spans="1:13" x14ac:dyDescent="0.2">
      <c r="A111" s="24" t="s">
        <v>149</v>
      </c>
      <c r="D111" s="20"/>
      <c r="E111" s="20"/>
      <c r="F111" s="20"/>
      <c r="G111" s="107"/>
    </row>
    <row r="112" spans="1:13" x14ac:dyDescent="0.2">
      <c r="A112" s="239"/>
      <c r="B112" s="239"/>
      <c r="C112" s="239"/>
      <c r="D112" s="239"/>
      <c r="E112" s="239"/>
      <c r="F112" s="239"/>
      <c r="G112" s="107"/>
      <c r="I112" s="23" t="s">
        <v>184</v>
      </c>
    </row>
    <row r="113" spans="1:14" x14ac:dyDescent="0.2">
      <c r="A113" s="16"/>
      <c r="G113" s="107"/>
      <c r="I113" s="23" t="s">
        <v>183</v>
      </c>
    </row>
    <row r="114" spans="1:14" x14ac:dyDescent="0.2">
      <c r="A114" s="124" t="s">
        <v>13</v>
      </c>
      <c r="B114" s="125"/>
      <c r="C114" s="125"/>
      <c r="D114" s="126"/>
      <c r="E114" s="139"/>
      <c r="F114" s="138">
        <v>1000</v>
      </c>
      <c r="G114" s="79"/>
      <c r="I114" s="23" t="s">
        <v>139</v>
      </c>
      <c r="J114" s="16"/>
      <c r="M114" s="32"/>
    </row>
    <row r="115" spans="1:14" x14ac:dyDescent="0.2">
      <c r="A115" s="241" t="s">
        <v>118</v>
      </c>
      <c r="B115" s="242"/>
      <c r="C115" s="242"/>
      <c r="D115" s="242"/>
      <c r="E115" s="242"/>
      <c r="F115" s="41"/>
      <c r="G115" s="107"/>
      <c r="I115" s="23" t="s">
        <v>140</v>
      </c>
      <c r="M115" s="26"/>
    </row>
    <row r="116" spans="1:14" x14ac:dyDescent="0.2">
      <c r="A116" s="243" t="s">
        <v>120</v>
      </c>
      <c r="B116" s="244"/>
      <c r="C116" s="244"/>
      <c r="D116" s="244"/>
      <c r="E116" s="244"/>
      <c r="F116" s="41"/>
      <c r="G116" s="107"/>
      <c r="K116" s="30"/>
      <c r="L116" s="25"/>
      <c r="M116" s="26"/>
    </row>
    <row r="117" spans="1:14" ht="12.75" customHeight="1" x14ac:dyDescent="0.2">
      <c r="A117" s="243" t="s">
        <v>119</v>
      </c>
      <c r="B117" s="244"/>
      <c r="C117" s="244"/>
      <c r="D117" s="244"/>
      <c r="E117" s="244"/>
      <c r="F117" s="41"/>
      <c r="G117" s="107"/>
      <c r="I117" s="20" t="s">
        <v>126</v>
      </c>
      <c r="L117" s="25"/>
      <c r="M117" s="36"/>
    </row>
    <row r="118" spans="1:14" x14ac:dyDescent="0.2">
      <c r="A118" s="243" t="s">
        <v>132</v>
      </c>
      <c r="B118" s="244"/>
      <c r="C118" s="244"/>
      <c r="D118" s="244"/>
      <c r="E118" s="244"/>
      <c r="F118" s="41"/>
      <c r="G118" s="107"/>
      <c r="I118" s="23" t="s">
        <v>182</v>
      </c>
      <c r="L118" s="25"/>
      <c r="M118" s="36"/>
    </row>
    <row r="119" spans="1:14" x14ac:dyDescent="0.2">
      <c r="A119" s="243" t="s">
        <v>122</v>
      </c>
      <c r="B119" s="244"/>
      <c r="C119" s="244"/>
      <c r="D119" s="244"/>
      <c r="E119" s="244"/>
      <c r="F119" s="41"/>
      <c r="G119" s="107"/>
      <c r="K119" s="23"/>
    </row>
    <row r="120" spans="1:14" x14ac:dyDescent="0.2">
      <c r="A120" s="243" t="s">
        <v>123</v>
      </c>
      <c r="B120" s="244"/>
      <c r="C120" s="244"/>
      <c r="D120" s="244"/>
      <c r="E120" s="244"/>
      <c r="F120" s="41"/>
      <c r="G120" s="107"/>
      <c r="I120" s="23" t="s">
        <v>186</v>
      </c>
      <c r="L120" s="25"/>
      <c r="M120" s="36"/>
    </row>
    <row r="121" spans="1:14" x14ac:dyDescent="0.2">
      <c r="A121" s="243" t="s">
        <v>178</v>
      </c>
      <c r="B121" s="244"/>
      <c r="C121" s="244"/>
      <c r="D121" s="244"/>
      <c r="E121" s="245"/>
      <c r="F121" s="41"/>
      <c r="G121" s="107"/>
      <c r="I121" s="23" t="s">
        <v>185</v>
      </c>
      <c r="L121" s="25"/>
      <c r="M121" s="36"/>
    </row>
    <row r="122" spans="1:14" x14ac:dyDescent="0.2">
      <c r="A122" s="243" t="s">
        <v>179</v>
      </c>
      <c r="B122" s="244"/>
      <c r="C122" s="244"/>
      <c r="D122" s="244"/>
      <c r="E122" s="245"/>
      <c r="F122" s="41"/>
      <c r="G122" s="107"/>
      <c r="L122" s="25"/>
      <c r="M122" s="36"/>
    </row>
    <row r="123" spans="1:14" x14ac:dyDescent="0.2">
      <c r="A123" s="243" t="s">
        <v>156</v>
      </c>
      <c r="B123" s="244"/>
      <c r="C123" s="244"/>
      <c r="D123" s="244"/>
      <c r="E123" s="245"/>
      <c r="F123" s="41"/>
      <c r="G123" s="107"/>
      <c r="L123" s="25"/>
      <c r="M123" s="36"/>
    </row>
    <row r="124" spans="1:14" x14ac:dyDescent="0.2">
      <c r="A124" s="243"/>
      <c r="B124" s="244"/>
      <c r="C124" s="244"/>
      <c r="D124" s="244"/>
      <c r="E124" s="245"/>
      <c r="F124" s="41"/>
      <c r="G124" s="107"/>
      <c r="L124" s="25"/>
      <c r="M124" s="36"/>
    </row>
    <row r="125" spans="1:14" x14ac:dyDescent="0.2">
      <c r="A125" s="243"/>
      <c r="B125" s="244"/>
      <c r="C125" s="244"/>
      <c r="D125" s="244"/>
      <c r="E125" s="245"/>
      <c r="F125" s="140"/>
      <c r="G125" s="107"/>
    </row>
    <row r="126" spans="1:14" x14ac:dyDescent="0.2">
      <c r="A126" s="243"/>
      <c r="B126" s="244"/>
      <c r="C126" s="244"/>
      <c r="D126" s="244"/>
      <c r="E126" s="245"/>
      <c r="F126" s="141"/>
      <c r="G126" s="107"/>
      <c r="K126" s="23"/>
      <c r="L126" s="23"/>
      <c r="M126" s="23"/>
      <c r="N126" s="23"/>
    </row>
    <row r="127" spans="1:14" x14ac:dyDescent="0.2">
      <c r="A127" s="135" t="s">
        <v>79</v>
      </c>
      <c r="B127" s="136"/>
      <c r="C127" s="136"/>
      <c r="D127" s="37"/>
      <c r="E127" s="37"/>
      <c r="F127" s="223">
        <f>ROUND(SUM(F115:F126),0)</f>
        <v>0</v>
      </c>
      <c r="G127" s="107"/>
      <c r="K127" s="23"/>
      <c r="L127" s="23"/>
      <c r="M127" s="23"/>
      <c r="N127" s="23"/>
    </row>
    <row r="128" spans="1:14" x14ac:dyDescent="0.2">
      <c r="A128" s="24" t="s">
        <v>147</v>
      </c>
      <c r="D128" s="20"/>
      <c r="E128" s="20"/>
      <c r="F128" s="20"/>
      <c r="G128" s="107"/>
      <c r="I128" s="106" t="s">
        <v>180</v>
      </c>
    </row>
    <row r="129" spans="1:17" x14ac:dyDescent="0.2">
      <c r="A129" s="239"/>
      <c r="B129" s="239"/>
      <c r="C129" s="239"/>
      <c r="D129" s="239"/>
      <c r="E129" s="239"/>
      <c r="F129" s="239"/>
      <c r="G129" s="107"/>
      <c r="I129" s="239" t="s">
        <v>133</v>
      </c>
      <c r="J129" s="239"/>
    </row>
    <row r="130" spans="1:17" x14ac:dyDescent="0.2">
      <c r="A130" s="239"/>
      <c r="B130" s="239"/>
      <c r="C130" s="239"/>
      <c r="D130" s="239"/>
      <c r="E130" s="239"/>
      <c r="F130" s="239"/>
      <c r="G130" s="107"/>
      <c r="I130"/>
      <c r="J130"/>
    </row>
    <row r="131" spans="1:17" x14ac:dyDescent="0.2">
      <c r="D131" s="20"/>
      <c r="E131" s="20"/>
      <c r="F131" s="20"/>
      <c r="G131" s="107"/>
      <c r="K131" s="23"/>
      <c r="L131" s="23"/>
      <c r="M131" s="23"/>
      <c r="N131" s="23"/>
      <c r="O131" s="23"/>
      <c r="P131" s="23"/>
      <c r="Q131" s="23"/>
    </row>
    <row r="132" spans="1:17" x14ac:dyDescent="0.2">
      <c r="A132" s="128" t="s">
        <v>52</v>
      </c>
      <c r="B132" s="142"/>
      <c r="C132" s="142"/>
      <c r="D132" s="143"/>
      <c r="E132" s="10"/>
      <c r="F132" s="130">
        <v>1000</v>
      </c>
      <c r="G132" s="107"/>
      <c r="I132" s="48"/>
      <c r="J132" s="48"/>
    </row>
    <row r="133" spans="1:17" x14ac:dyDescent="0.2">
      <c r="A133" s="243"/>
      <c r="B133" s="244"/>
      <c r="C133" s="244"/>
      <c r="D133" s="244"/>
      <c r="E133" s="245"/>
      <c r="F133" s="41"/>
      <c r="G133" s="107"/>
      <c r="I133" s="53"/>
      <c r="J133" s="53"/>
    </row>
    <row r="134" spans="1:17" x14ac:dyDescent="0.2">
      <c r="A134" s="243"/>
      <c r="B134" s="244"/>
      <c r="C134" s="244"/>
      <c r="D134" s="244"/>
      <c r="E134" s="245"/>
      <c r="F134" s="141"/>
      <c r="G134" s="107"/>
    </row>
    <row r="135" spans="1:17" x14ac:dyDescent="0.2">
      <c r="A135" s="135" t="s">
        <v>154</v>
      </c>
      <c r="B135" s="136"/>
      <c r="C135" s="136"/>
      <c r="D135" s="37"/>
      <c r="E135" s="37"/>
      <c r="F135" s="223">
        <f>ROUND(SUM(F133:F134),0)</f>
        <v>0</v>
      </c>
      <c r="G135" s="107"/>
    </row>
    <row r="136" spans="1:17" x14ac:dyDescent="0.2">
      <c r="A136" s="24" t="s">
        <v>148</v>
      </c>
      <c r="B136" s="35"/>
      <c r="C136" s="35"/>
      <c r="D136" s="26"/>
      <c r="E136" s="26"/>
      <c r="F136" s="36"/>
      <c r="G136" s="107"/>
    </row>
    <row r="137" spans="1:17" ht="13.5" customHeight="1" x14ac:dyDescent="0.2">
      <c r="A137" s="239"/>
      <c r="B137" s="239"/>
      <c r="C137" s="239"/>
      <c r="D137" s="239"/>
      <c r="E137" s="239"/>
      <c r="F137" s="239"/>
      <c r="G137" s="107"/>
    </row>
    <row r="138" spans="1:17" x14ac:dyDescent="0.2">
      <c r="A138" s="24"/>
      <c r="B138" s="35"/>
      <c r="C138" s="35"/>
      <c r="D138" s="26"/>
      <c r="E138" s="26"/>
      <c r="F138" s="36"/>
      <c r="G138" s="107"/>
    </row>
    <row r="139" spans="1:17" x14ac:dyDescent="0.2">
      <c r="A139" s="124" t="s">
        <v>66</v>
      </c>
      <c r="B139" s="125"/>
      <c r="C139" s="125"/>
      <c r="D139" s="126"/>
      <c r="E139" s="139"/>
      <c r="F139" s="144"/>
      <c r="G139" s="107"/>
      <c r="I139" s="154"/>
    </row>
    <row r="140" spans="1:17" x14ac:dyDescent="0.2">
      <c r="A140" s="285" t="s">
        <v>202</v>
      </c>
      <c r="B140" s="286"/>
      <c r="C140" s="286"/>
      <c r="D140" s="286"/>
      <c r="E140" s="286"/>
      <c r="F140" s="287"/>
      <c r="G140" s="107"/>
      <c r="I140" s="157"/>
      <c r="J140" s="49"/>
    </row>
    <row r="141" spans="1:17" x14ac:dyDescent="0.2">
      <c r="A141" s="246"/>
      <c r="B141" s="239"/>
      <c r="C141" s="239"/>
      <c r="D141" s="239"/>
      <c r="E141" s="239"/>
      <c r="F141" s="247"/>
      <c r="G141" s="107"/>
    </row>
    <row r="142" spans="1:17" x14ac:dyDescent="0.2">
      <c r="A142" s="246"/>
      <c r="B142" s="239"/>
      <c r="C142" s="239"/>
      <c r="D142" s="239"/>
      <c r="E142" s="239"/>
      <c r="F142" s="247"/>
      <c r="G142" s="107"/>
      <c r="I142" s="158" t="s">
        <v>153</v>
      </c>
    </row>
    <row r="143" spans="1:17" x14ac:dyDescent="0.2">
      <c r="A143" s="246"/>
      <c r="B143" s="239"/>
      <c r="C143" s="239"/>
      <c r="D143" s="239"/>
      <c r="E143" s="239"/>
      <c r="F143" s="247"/>
      <c r="G143" s="107"/>
      <c r="I143" s="233" t="s">
        <v>158</v>
      </c>
    </row>
    <row r="144" spans="1:17" x14ac:dyDescent="0.2">
      <c r="A144" s="246"/>
      <c r="B144" s="239"/>
      <c r="C144" s="239"/>
      <c r="D144" s="239"/>
      <c r="E144" s="239"/>
      <c r="F144" s="247"/>
      <c r="G144" s="107"/>
      <c r="I144" s="155" t="s">
        <v>157</v>
      </c>
      <c r="J144" s="49"/>
    </row>
    <row r="145" spans="1:16" x14ac:dyDescent="0.2">
      <c r="A145" s="246"/>
      <c r="B145" s="239"/>
      <c r="C145" s="239"/>
      <c r="D145" s="239"/>
      <c r="E145" s="239"/>
      <c r="F145" s="247"/>
      <c r="G145" s="107"/>
      <c r="J145" s="49"/>
    </row>
    <row r="146" spans="1:16" x14ac:dyDescent="0.2">
      <c r="A146" s="246"/>
      <c r="B146" s="239"/>
      <c r="C146" s="239"/>
      <c r="D146" s="239"/>
      <c r="E146" s="239"/>
      <c r="F146" s="247"/>
      <c r="G146" s="107"/>
      <c r="J146" s="49"/>
    </row>
    <row r="147" spans="1:16" x14ac:dyDescent="0.2">
      <c r="A147" s="246"/>
      <c r="B147" s="239"/>
      <c r="C147" s="239"/>
      <c r="D147" s="239"/>
      <c r="E147" s="239"/>
      <c r="F147" s="247"/>
      <c r="G147" s="107"/>
      <c r="J147" s="49"/>
    </row>
    <row r="148" spans="1:16" x14ac:dyDescent="0.2">
      <c r="A148" s="246"/>
      <c r="B148" s="239"/>
      <c r="C148" s="239"/>
      <c r="D148" s="239"/>
      <c r="E148" s="239"/>
      <c r="F148" s="247"/>
      <c r="G148" s="107"/>
    </row>
    <row r="149" spans="1:16" x14ac:dyDescent="0.2">
      <c r="A149" s="246"/>
      <c r="B149" s="239"/>
      <c r="C149" s="239"/>
      <c r="D149" s="239"/>
      <c r="E149" s="239"/>
      <c r="F149" s="247"/>
      <c r="G149" s="107"/>
      <c r="J149" s="53"/>
    </row>
    <row r="150" spans="1:16" x14ac:dyDescent="0.2">
      <c r="A150" s="274"/>
      <c r="B150" s="275"/>
      <c r="C150" s="275"/>
      <c r="D150" s="275"/>
      <c r="E150" s="275"/>
      <c r="F150" s="276"/>
      <c r="G150" s="107"/>
    </row>
    <row r="151" spans="1:16" x14ac:dyDescent="0.2">
      <c r="A151" s="105"/>
      <c r="B151" s="105"/>
      <c r="C151" s="105"/>
      <c r="D151" s="105"/>
      <c r="E151" s="105"/>
      <c r="F151" s="105"/>
      <c r="G151" s="107"/>
      <c r="K151" s="23"/>
      <c r="L151" s="23"/>
      <c r="M151" s="23"/>
      <c r="N151" s="23"/>
      <c r="O151" s="23"/>
      <c r="P151" s="23"/>
    </row>
    <row r="152" spans="1:16" x14ac:dyDescent="0.2">
      <c r="A152" s="232" t="s">
        <v>173</v>
      </c>
      <c r="B152" s="232"/>
      <c r="C152" s="232"/>
      <c r="D152" s="232"/>
      <c r="E152" s="232"/>
      <c r="F152" s="232"/>
      <c r="G152" s="107"/>
      <c r="I152" s="106" t="s">
        <v>181</v>
      </c>
    </row>
    <row r="153" spans="1:16" ht="27" customHeight="1" x14ac:dyDescent="0.2">
      <c r="A153" s="283" t="s">
        <v>188</v>
      </c>
      <c r="B153" s="284"/>
      <c r="C153" s="284"/>
      <c r="D153" s="284"/>
      <c r="E153" s="284"/>
      <c r="F153" s="284"/>
      <c r="G153" s="107"/>
      <c r="I153" s="106" t="s">
        <v>187</v>
      </c>
    </row>
    <row r="154" spans="1:16" ht="36" x14ac:dyDescent="0.2">
      <c r="A154" s="169" t="s">
        <v>151</v>
      </c>
      <c r="B154" s="170" t="s">
        <v>163</v>
      </c>
      <c r="C154" s="171" t="s">
        <v>191</v>
      </c>
      <c r="D154" s="171" t="s">
        <v>192</v>
      </c>
      <c r="E154" s="171" t="s">
        <v>146</v>
      </c>
      <c r="F154" s="172" t="s">
        <v>145</v>
      </c>
      <c r="G154" s="107"/>
      <c r="I154" s="106"/>
    </row>
    <row r="155" spans="1:16" x14ac:dyDescent="0.2">
      <c r="A155" s="173"/>
      <c r="B155" s="174"/>
      <c r="C155" s="175">
        <v>1000</v>
      </c>
      <c r="D155" s="175">
        <v>1000</v>
      </c>
      <c r="E155" s="175">
        <v>1000</v>
      </c>
      <c r="F155" s="176">
        <v>1000</v>
      </c>
      <c r="G155" s="107"/>
    </row>
    <row r="156" spans="1:16" x14ac:dyDescent="0.2">
      <c r="A156" s="194" t="s">
        <v>19</v>
      </c>
      <c r="B156" s="178">
        <f>+F156-C156-D156-E156</f>
        <v>0</v>
      </c>
      <c r="C156" s="161"/>
      <c r="D156" s="162"/>
      <c r="E156" s="178">
        <f>+F156-C156-D156</f>
        <v>0</v>
      </c>
      <c r="F156" s="229">
        <f>+F31</f>
        <v>0</v>
      </c>
      <c r="G156" s="107"/>
      <c r="I156" s="23" t="s">
        <v>172</v>
      </c>
    </row>
    <row r="157" spans="1:16" x14ac:dyDescent="0.2">
      <c r="A157" s="195" t="s">
        <v>78</v>
      </c>
      <c r="B157" s="178">
        <f>+F157-C157-D157-E157</f>
        <v>0</v>
      </c>
      <c r="C157" s="161"/>
      <c r="D157" s="162"/>
      <c r="E157" s="178">
        <f t="shared" ref="E157:E159" si="6">+F157-C157-D157</f>
        <v>0</v>
      </c>
      <c r="F157" s="229">
        <f>+F32</f>
        <v>0</v>
      </c>
      <c r="G157" s="107"/>
    </row>
    <row r="158" spans="1:16" x14ac:dyDescent="0.2">
      <c r="A158" s="195" t="s">
        <v>138</v>
      </c>
      <c r="B158" s="178">
        <f t="shared" ref="B158:B159" si="7">+F158-C158-D158-E158</f>
        <v>0</v>
      </c>
      <c r="C158" s="161"/>
      <c r="D158" s="162"/>
      <c r="E158" s="178">
        <f t="shared" si="6"/>
        <v>0</v>
      </c>
      <c r="F158" s="229">
        <f>+F33</f>
        <v>0</v>
      </c>
      <c r="G158" s="107"/>
    </row>
    <row r="159" spans="1:16" x14ac:dyDescent="0.2">
      <c r="A159" s="195" t="s">
        <v>79</v>
      </c>
      <c r="B159" s="178">
        <f t="shared" si="7"/>
        <v>0</v>
      </c>
      <c r="C159" s="161"/>
      <c r="D159" s="162"/>
      <c r="E159" s="178">
        <f t="shared" si="6"/>
        <v>0</v>
      </c>
      <c r="F159" s="229">
        <f>+F34</f>
        <v>0</v>
      </c>
      <c r="G159" s="107"/>
    </row>
    <row r="160" spans="1:16" x14ac:dyDescent="0.2">
      <c r="A160" s="196" t="s">
        <v>160</v>
      </c>
      <c r="B160" s="178">
        <f>+F160-C160-D160-E160</f>
        <v>0</v>
      </c>
      <c r="C160" s="179">
        <f t="shared" ref="C160:F160" si="8">SUM(C156:C159)</f>
        <v>0</v>
      </c>
      <c r="D160" s="179">
        <f t="shared" si="8"/>
        <v>0</v>
      </c>
      <c r="E160" s="179">
        <f t="shared" si="8"/>
        <v>0</v>
      </c>
      <c r="F160" s="236">
        <f t="shared" si="8"/>
        <v>0</v>
      </c>
      <c r="G160" s="107"/>
    </row>
    <row r="161" spans="1:14" x14ac:dyDescent="0.2">
      <c r="A161" s="195" t="s">
        <v>161</v>
      </c>
      <c r="B161" s="178">
        <f t="shared" ref="B161:B162" si="9">+F161-C161-D161-E161</f>
        <v>0</v>
      </c>
      <c r="C161" s="161"/>
      <c r="D161" s="162"/>
      <c r="E161" s="178">
        <f>+F161-C161-D161</f>
        <v>0</v>
      </c>
      <c r="F161" s="229">
        <f>+F36</f>
        <v>0</v>
      </c>
      <c r="G161" s="107"/>
      <c r="J161" s="26"/>
      <c r="K161" s="26"/>
      <c r="L161" s="26"/>
      <c r="M161" s="26"/>
      <c r="N161" s="26"/>
    </row>
    <row r="162" spans="1:14" x14ac:dyDescent="0.2">
      <c r="A162" s="197" t="s">
        <v>162</v>
      </c>
      <c r="B162" s="178">
        <f t="shared" si="9"/>
        <v>0</v>
      </c>
      <c r="C162" s="161"/>
      <c r="D162" s="162"/>
      <c r="E162" s="178">
        <f>+F162-C162-D162</f>
        <v>0</v>
      </c>
      <c r="F162" s="230">
        <f>+F37</f>
        <v>0</v>
      </c>
      <c r="G162" s="107"/>
    </row>
    <row r="163" spans="1:14" x14ac:dyDescent="0.2">
      <c r="A163" s="196" t="s">
        <v>20</v>
      </c>
      <c r="B163" s="178">
        <f>+F163-C163-D163-E163</f>
        <v>0</v>
      </c>
      <c r="C163" s="179">
        <f>+C160+C161+C162</f>
        <v>0</v>
      </c>
      <c r="D163" s="179">
        <f>+D160+D161+D162</f>
        <v>0</v>
      </c>
      <c r="E163" s="179">
        <f>+E160+E161+E162</f>
        <v>0</v>
      </c>
      <c r="F163" s="236">
        <f>+F160+F161+F162</f>
        <v>0</v>
      </c>
      <c r="G163" s="107"/>
    </row>
    <row r="164" spans="1:14" x14ac:dyDescent="0.2">
      <c r="A164" s="197" t="s">
        <v>11</v>
      </c>
      <c r="B164" s="178">
        <f>+F164-C164-D164-E164</f>
        <v>0</v>
      </c>
      <c r="C164" s="161"/>
      <c r="D164" s="162"/>
      <c r="E164" s="178">
        <f>+F164-C164-D164</f>
        <v>0</v>
      </c>
      <c r="F164" s="229">
        <f>+F39</f>
        <v>0</v>
      </c>
      <c r="G164" s="107"/>
    </row>
    <row r="165" spans="1:14" x14ac:dyDescent="0.2">
      <c r="A165" s="196" t="s">
        <v>1</v>
      </c>
      <c r="B165" s="178">
        <f>+F165-C165-D165-E165</f>
        <v>0</v>
      </c>
      <c r="C165" s="179">
        <f>+C163-C164</f>
        <v>0</v>
      </c>
      <c r="D165" s="179">
        <f>+D163-D164</f>
        <v>0</v>
      </c>
      <c r="E165" s="179">
        <f>+E163-E164</f>
        <v>0</v>
      </c>
      <c r="F165" s="236">
        <f>+F163-F164</f>
        <v>0</v>
      </c>
      <c r="G165" s="107"/>
    </row>
    <row r="166" spans="1:14" ht="6.75" customHeight="1" x14ac:dyDescent="0.2">
      <c r="A166" s="163"/>
      <c r="B166" s="164"/>
      <c r="C166" s="165"/>
      <c r="D166" s="165"/>
      <c r="E166" s="165"/>
      <c r="F166" s="160"/>
      <c r="G166" s="107"/>
    </row>
    <row r="167" spans="1:14" x14ac:dyDescent="0.2">
      <c r="A167" s="166" t="s">
        <v>5</v>
      </c>
      <c r="B167" s="167"/>
      <c r="C167" s="168"/>
      <c r="D167" s="168"/>
      <c r="E167" s="168">
        <f>+E165-F45</f>
        <v>0</v>
      </c>
      <c r="F167" s="168">
        <f>+F165-F40</f>
        <v>0</v>
      </c>
      <c r="G167" s="107"/>
      <c r="I167" s="23" t="s">
        <v>171</v>
      </c>
    </row>
    <row r="168" spans="1:14" x14ac:dyDescent="0.2">
      <c r="B168" s="146"/>
      <c r="C168" s="147"/>
      <c r="D168" s="147"/>
      <c r="E168" s="147"/>
      <c r="F168" s="148"/>
      <c r="G168" s="107"/>
      <c r="I168" s="231" t="s">
        <v>170</v>
      </c>
    </row>
    <row r="169" spans="1:14" x14ac:dyDescent="0.2">
      <c r="A169" s="24" t="s">
        <v>189</v>
      </c>
      <c r="B169" s="105"/>
      <c r="C169" s="149"/>
      <c r="D169" s="149"/>
      <c r="E169" s="149"/>
      <c r="F169" s="150"/>
      <c r="G169" s="107"/>
      <c r="I169" s="231" t="s">
        <v>174</v>
      </c>
    </row>
    <row r="170" spans="1:14" x14ac:dyDescent="0.2">
      <c r="A170" s="240"/>
      <c r="B170" s="240"/>
      <c r="C170" s="240"/>
      <c r="D170" s="240"/>
      <c r="E170" s="240"/>
      <c r="F170" s="240"/>
      <c r="G170" s="107"/>
      <c r="I170" s="20"/>
    </row>
    <row r="171" spans="1:14" x14ac:dyDescent="0.2">
      <c r="A171"/>
      <c r="B171" s="105"/>
      <c r="C171" s="149"/>
      <c r="D171" s="149"/>
      <c r="E171" s="149"/>
      <c r="F171" s="150"/>
      <c r="G171" s="107"/>
      <c r="I171" s="231"/>
    </row>
    <row r="172" spans="1:14" x14ac:dyDescent="0.2">
      <c r="G172" s="107"/>
      <c r="I172" s="20"/>
    </row>
    <row r="173" spans="1:14" ht="6" customHeight="1" thickBot="1" x14ac:dyDescent="0.25">
      <c r="A173" s="27"/>
      <c r="B173" s="27"/>
      <c r="C173" s="27"/>
      <c r="D173" s="28"/>
      <c r="E173" s="28"/>
      <c r="F173" s="28"/>
      <c r="G173" s="107"/>
    </row>
    <row r="174" spans="1:14" x14ac:dyDescent="0.2">
      <c r="G174" s="1"/>
      <c r="I174" s="159" t="s">
        <v>73</v>
      </c>
    </row>
    <row r="178" spans="5:5" x14ac:dyDescent="0.2">
      <c r="E178" s="177"/>
    </row>
  </sheetData>
  <sheetProtection formatCells="0" formatRows="0" insertRows="0"/>
  <mergeCells count="94">
    <mergeCell ref="A153:F153"/>
    <mergeCell ref="I10:L10"/>
    <mergeCell ref="I87:J87"/>
    <mergeCell ref="A150:F150"/>
    <mergeCell ref="A148:F148"/>
    <mergeCell ref="A149:F149"/>
    <mergeCell ref="A143:F143"/>
    <mergeCell ref="A144:F144"/>
    <mergeCell ref="A145:F145"/>
    <mergeCell ref="A146:F146"/>
    <mergeCell ref="A147:F147"/>
    <mergeCell ref="A137:F137"/>
    <mergeCell ref="A140:F140"/>
    <mergeCell ref="L93:L94"/>
    <mergeCell ref="A95:C95"/>
    <mergeCell ref="A96:C96"/>
    <mergeCell ref="A129:F129"/>
    <mergeCell ref="K93:K94"/>
    <mergeCell ref="I129:J129"/>
    <mergeCell ref="A102:F102"/>
    <mergeCell ref="A109:C109"/>
    <mergeCell ref="A98:C98"/>
    <mergeCell ref="A99:C99"/>
    <mergeCell ref="A104:F104"/>
    <mergeCell ref="A107:C107"/>
    <mergeCell ref="A108:C108"/>
    <mergeCell ref="A97:C97"/>
    <mergeCell ref="D93:D94"/>
    <mergeCell ref="E93:E94"/>
    <mergeCell ref="A122:E122"/>
    <mergeCell ref="A124:E124"/>
    <mergeCell ref="A123:E123"/>
    <mergeCell ref="A72:D72"/>
    <mergeCell ref="A85:F85"/>
    <mergeCell ref="A87:F87"/>
    <mergeCell ref="A90:F90"/>
    <mergeCell ref="A86:F86"/>
    <mergeCell ref="A82:F82"/>
    <mergeCell ref="A71:D71"/>
    <mergeCell ref="A51:B51"/>
    <mergeCell ref="A52:B52"/>
    <mergeCell ref="A61:F61"/>
    <mergeCell ref="A62:F62"/>
    <mergeCell ref="A64:F64"/>
    <mergeCell ref="A67:F67"/>
    <mergeCell ref="A70:D70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I64:J64"/>
    <mergeCell ref="B4:F4"/>
    <mergeCell ref="B5:F5"/>
    <mergeCell ref="I5:L5"/>
    <mergeCell ref="B7:F7"/>
    <mergeCell ref="D11:E11"/>
    <mergeCell ref="A121:E121"/>
    <mergeCell ref="A10:A11"/>
    <mergeCell ref="B10:C10"/>
    <mergeCell ref="D10:E10"/>
    <mergeCell ref="F10:F11"/>
    <mergeCell ref="B11:C11"/>
    <mergeCell ref="B14:C14"/>
    <mergeCell ref="D14:E14"/>
    <mergeCell ref="B12:C12"/>
    <mergeCell ref="D12:E12"/>
    <mergeCell ref="B13:C13"/>
    <mergeCell ref="D13:E13"/>
    <mergeCell ref="B15:C15"/>
    <mergeCell ref="D15:E15"/>
    <mergeCell ref="B16:C16"/>
    <mergeCell ref="D16:E16"/>
    <mergeCell ref="I78:K79"/>
    <mergeCell ref="A170:F170"/>
    <mergeCell ref="A130:F130"/>
    <mergeCell ref="A112:F112"/>
    <mergeCell ref="A115:E115"/>
    <mergeCell ref="A116:E116"/>
    <mergeCell ref="A117:E117"/>
    <mergeCell ref="A118:E118"/>
    <mergeCell ref="A119:E119"/>
    <mergeCell ref="A120:E120"/>
    <mergeCell ref="A125:E125"/>
    <mergeCell ref="A126:E126"/>
    <mergeCell ref="A142:F142"/>
    <mergeCell ref="A141:F141"/>
    <mergeCell ref="A133:E133"/>
    <mergeCell ref="A134:E134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7:F110 F35:G35 F38:G38 F40:G40 E48:G49 E51:G53 E55:G56 G79 G33 F76 F100 F127 F135 F78 F32:F34 F39 F41 E156:F159 C163:F163 C165:F165 C160:F160 E161:F162 E164:F164 E167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6:B165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60:F160 E163:F16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102</v>
      </c>
      <c r="B1" t="s">
        <v>103</v>
      </c>
      <c r="C1" t="s">
        <v>99</v>
      </c>
      <c r="G1" s="14" t="s">
        <v>108</v>
      </c>
      <c r="H1" s="14" t="s">
        <v>109</v>
      </c>
      <c r="J1" t="s">
        <v>101</v>
      </c>
      <c r="K1" t="s">
        <v>100</v>
      </c>
      <c r="L1" t="e">
        <f>#REF!</f>
        <v>#REF!</v>
      </c>
      <c r="M1" t="s">
        <v>104</v>
      </c>
      <c r="N1" t="s">
        <v>105</v>
      </c>
      <c r="O1">
        <v>1</v>
      </c>
      <c r="P1" t="e">
        <f>#REF!</f>
        <v>#REF!</v>
      </c>
      <c r="Q1" t="s">
        <v>106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107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14" t="s">
        <v>23</v>
      </c>
      <c r="B1" s="14" t="s">
        <v>54</v>
      </c>
      <c r="C1" s="14" t="s">
        <v>55</v>
      </c>
      <c r="D1" s="14" t="s">
        <v>56</v>
      </c>
      <c r="E1" s="14" t="s">
        <v>42</v>
      </c>
      <c r="F1" s="14" t="s">
        <v>90</v>
      </c>
      <c r="G1" s="14" t="s">
        <v>91</v>
      </c>
      <c r="H1" s="14" t="s">
        <v>92</v>
      </c>
      <c r="I1" s="14" t="s">
        <v>24</v>
      </c>
      <c r="J1" s="14" t="s">
        <v>25</v>
      </c>
      <c r="K1" s="14" t="s">
        <v>26</v>
      </c>
      <c r="L1" s="14" t="s">
        <v>93</v>
      </c>
      <c r="M1" s="14" t="s">
        <v>94</v>
      </c>
      <c r="N1" s="14" t="s">
        <v>27</v>
      </c>
      <c r="O1" s="14" t="s">
        <v>95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4" t="s">
        <v>34</v>
      </c>
      <c r="W1" s="14" t="s">
        <v>35</v>
      </c>
      <c r="X1" s="14" t="s">
        <v>36</v>
      </c>
      <c r="Y1" s="14" t="s">
        <v>37</v>
      </c>
      <c r="Z1" s="14" t="s">
        <v>53</v>
      </c>
      <c r="AA1" s="14" t="s">
        <v>43</v>
      </c>
      <c r="AB1" s="14" t="s">
        <v>38</v>
      </c>
      <c r="AC1" s="14" t="s">
        <v>39</v>
      </c>
      <c r="AD1" s="14" t="s">
        <v>40</v>
      </c>
    </row>
    <row r="2" spans="1:30" x14ac:dyDescent="0.2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">
      <c r="F5" t="s">
        <v>96</v>
      </c>
      <c r="G5" t="s">
        <v>96</v>
      </c>
      <c r="H5" t="s">
        <v>96</v>
      </c>
      <c r="L5" t="s">
        <v>96</v>
      </c>
      <c r="M5" t="s">
        <v>96</v>
      </c>
      <c r="O5" t="s">
        <v>96</v>
      </c>
    </row>
    <row r="6" spans="1:30" x14ac:dyDescent="0.2">
      <c r="A6" s="14"/>
      <c r="B6" s="14"/>
      <c r="C6" s="14"/>
      <c r="D6" s="14"/>
    </row>
    <row r="7" spans="1:30" x14ac:dyDescent="0.2">
      <c r="A7" s="14"/>
      <c r="B7" s="14"/>
      <c r="C7" s="14"/>
      <c r="D7" s="14"/>
    </row>
    <row r="8" spans="1:30" x14ac:dyDescent="0.2">
      <c r="A8" s="14"/>
      <c r="B8" s="14"/>
      <c r="C8" s="14"/>
      <c r="D8" s="14"/>
    </row>
    <row r="9" spans="1:30" x14ac:dyDescent="0.2">
      <c r="A9" s="14"/>
      <c r="B9" s="14"/>
      <c r="C9" s="14"/>
      <c r="D9" s="14"/>
    </row>
    <row r="10" spans="1:30" x14ac:dyDescent="0.2">
      <c r="A10" s="14"/>
      <c r="B10" s="14"/>
      <c r="C10" s="14"/>
      <c r="D10" s="14"/>
    </row>
    <row r="11" spans="1:30" x14ac:dyDescent="0.2">
      <c r="A11" s="14"/>
      <c r="B11" s="14"/>
      <c r="C11" s="14"/>
      <c r="D11" s="14"/>
    </row>
    <row r="12" spans="1:30" x14ac:dyDescent="0.2">
      <c r="A12" s="14"/>
      <c r="B12" s="14"/>
      <c r="C12" s="14"/>
      <c r="D12" s="14"/>
    </row>
    <row r="13" spans="1:30" x14ac:dyDescent="0.2">
      <c r="A13" s="14"/>
      <c r="B13" s="14"/>
      <c r="C13" s="14"/>
      <c r="D13" s="14"/>
    </row>
    <row r="14" spans="1:30" x14ac:dyDescent="0.2">
      <c r="A14" s="14"/>
      <c r="B14" s="14"/>
      <c r="C14" s="14"/>
      <c r="D14" s="14"/>
    </row>
    <row r="15" spans="1:30" x14ac:dyDescent="0.2">
      <c r="A15" s="14"/>
      <c r="B15" s="14"/>
      <c r="C15" s="14"/>
      <c r="D15" s="14"/>
    </row>
    <row r="16" spans="1:30" x14ac:dyDescent="0.2">
      <c r="A16" s="14"/>
      <c r="B16" s="14"/>
      <c r="C16" s="14"/>
      <c r="D16" s="14"/>
    </row>
    <row r="17" spans="1:4" x14ac:dyDescent="0.2">
      <c r="A17" s="14"/>
      <c r="B17" s="14"/>
      <c r="C17" s="14"/>
      <c r="D17" s="14"/>
    </row>
    <row r="18" spans="1:4" x14ac:dyDescent="0.2">
      <c r="A18" s="14"/>
      <c r="B18" s="14"/>
      <c r="C18" s="14"/>
      <c r="D18" s="14"/>
    </row>
    <row r="19" spans="1:4" x14ac:dyDescent="0.2">
      <c r="A19" s="14"/>
      <c r="B19" s="14"/>
      <c r="C19" s="14"/>
      <c r="D19" s="14"/>
    </row>
    <row r="20" spans="1:4" x14ac:dyDescent="0.2">
      <c r="A20" s="14"/>
      <c r="B20" s="14"/>
      <c r="C20" s="14"/>
      <c r="D20" s="14"/>
    </row>
    <row r="21" spans="1:4" x14ac:dyDescent="0.2">
      <c r="A21" s="14"/>
      <c r="B21" s="14"/>
      <c r="C21" s="14"/>
      <c r="D21" s="14"/>
    </row>
    <row r="22" spans="1:4" x14ac:dyDescent="0.2">
      <c r="A22" s="14"/>
      <c r="B22" s="14"/>
      <c r="C22" s="14"/>
      <c r="D22" s="14"/>
    </row>
    <row r="23" spans="1:4" x14ac:dyDescent="0.2">
      <c r="A23" s="14"/>
      <c r="B23" s="14"/>
      <c r="C23" s="14"/>
      <c r="D23" s="14"/>
    </row>
    <row r="24" spans="1:4" x14ac:dyDescent="0.2">
      <c r="A24" s="14"/>
      <c r="B24" s="14"/>
      <c r="C24" s="14"/>
      <c r="D24" s="14"/>
    </row>
    <row r="25" spans="1:4" x14ac:dyDescent="0.2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2023-04-20T08:01:20Z</cp:lastPrinted>
  <dcterms:created xsi:type="dcterms:W3CDTF">2012-01-05T13:41:42Z</dcterms:created>
  <dcterms:modified xsi:type="dcterms:W3CDTF">2023-05-08T06:33:43Z</dcterms:modified>
</cp:coreProperties>
</file>