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X:\LandbrugetsFonde\13. På tværs af fondene\23. Skabeloner og tjeklister\Regnskabsskema - afrapporteringer\2026\"/>
    </mc:Choice>
  </mc:AlternateContent>
  <xr:revisionPtr revIDLastSave="0" documentId="13_ncr:1_{0A579EA9-C655-424F-BF45-DB6F26A91AA1}" xr6:coauthVersionLast="47" xr6:coauthVersionMax="47" xr10:uidLastSave="{00000000-0000-0000-0000-000000000000}"/>
  <bookViews>
    <workbookView xWindow="26010" yWindow="1395" windowWidth="28665" windowHeight="17145"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Projektøkonomi'!$A$2:$K$150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9" i="11" l="1"/>
  <c r="I80" i="11"/>
  <c r="I79" i="11"/>
  <c r="I78" i="11"/>
  <c r="C143" i="11" l="1"/>
  <c r="C145" i="11" s="1"/>
  <c r="D143" i="11"/>
  <c r="D145" i="11" s="1"/>
  <c r="D146" i="11" s="1"/>
  <c r="C146" i="11" l="1"/>
  <c r="E88" i="11" l="1"/>
  <c r="G67" i="11" l="1"/>
  <c r="G81" i="11"/>
  <c r="G13" i="11" s="1"/>
  <c r="H139" i="11" l="1"/>
  <c r="E76" i="11"/>
  <c r="I76" i="11" s="1"/>
  <c r="I114" i="11" l="1"/>
  <c r="I113" i="11"/>
  <c r="I115" i="11" l="1"/>
  <c r="I32" i="11"/>
  <c r="I31" i="11"/>
  <c r="I29" i="11"/>
  <c r="I28" i="11"/>
  <c r="I26" i="11"/>
  <c r="I25" i="11"/>
  <c r="I103" i="11"/>
  <c r="I104" i="11"/>
  <c r="I105" i="11"/>
  <c r="I106" i="11"/>
  <c r="G115" i="11"/>
  <c r="E115" i="11"/>
  <c r="I97" i="11"/>
  <c r="I98" i="11"/>
  <c r="I99" i="11"/>
  <c r="I100" i="11"/>
  <c r="I101" i="11"/>
  <c r="I102" i="11"/>
  <c r="I96" i="11"/>
  <c r="G107" i="11"/>
  <c r="G15" i="11" s="1"/>
  <c r="E107" i="11"/>
  <c r="E15" i="11" s="1"/>
  <c r="F141" i="11" s="1"/>
  <c r="G90" i="11"/>
  <c r="G14" i="11" s="1"/>
  <c r="H140" i="11" s="1"/>
  <c r="D90" i="11"/>
  <c r="C90" i="11"/>
  <c r="I89" i="11"/>
  <c r="I88" i="11"/>
  <c r="E77" i="11"/>
  <c r="I77" i="11" s="1"/>
  <c r="E75" i="11"/>
  <c r="I75" i="11" s="1"/>
  <c r="E78" i="11"/>
  <c r="E79" i="11"/>
  <c r="E80" i="11"/>
  <c r="G12" i="11"/>
  <c r="E61" i="11"/>
  <c r="I61" i="11" s="1"/>
  <c r="E62" i="11"/>
  <c r="I62" i="11" s="1"/>
  <c r="E63" i="11"/>
  <c r="I63" i="11" s="1"/>
  <c r="E64" i="11"/>
  <c r="I64" i="11" s="1"/>
  <c r="E65" i="11"/>
  <c r="I65" i="11" s="1"/>
  <c r="E66" i="11"/>
  <c r="I66" i="11" s="1"/>
  <c r="E60" i="11"/>
  <c r="G16" i="11" l="1"/>
  <c r="H142" i="11" s="1"/>
  <c r="E16" i="11"/>
  <c r="F142" i="11" s="1"/>
  <c r="G17" i="11"/>
  <c r="H138" i="11"/>
  <c r="H141" i="11"/>
  <c r="J141" i="11"/>
  <c r="I15" i="11"/>
  <c r="I60" i="11"/>
  <c r="E67" i="11"/>
  <c r="I67" i="11" s="1"/>
  <c r="G122" i="11"/>
  <c r="H122" i="11" s="1"/>
  <c r="I81" i="11"/>
  <c r="E81" i="11"/>
  <c r="E13" i="11" s="1"/>
  <c r="F139" i="11" s="1"/>
  <c r="I90" i="11"/>
  <c r="E90" i="11"/>
  <c r="E14" i="11" s="1"/>
  <c r="F140" i="11" s="1"/>
  <c r="E29" i="11"/>
  <c r="E28" i="11"/>
  <c r="F33" i="11"/>
  <c r="H33" i="11"/>
  <c r="L2" i="4"/>
  <c r="J2" i="4"/>
  <c r="H143" i="11" l="1"/>
  <c r="J142" i="11"/>
  <c r="I16" i="11"/>
  <c r="J140" i="11"/>
  <c r="J139" i="11"/>
  <c r="I14" i="11"/>
  <c r="I13" i="11"/>
  <c r="G124" i="11"/>
  <c r="H124" i="11" s="1"/>
  <c r="G18" i="11" s="1"/>
  <c r="G19" i="11" s="1"/>
  <c r="E25" i="11"/>
  <c r="E26" i="11"/>
  <c r="G28" i="11"/>
  <c r="G25" i="11"/>
  <c r="E12" i="11"/>
  <c r="E17" i="11" s="1"/>
  <c r="I33" i="11"/>
  <c r="E31" i="11"/>
  <c r="G31" i="11"/>
  <c r="G32" i="11"/>
  <c r="E32" i="11"/>
  <c r="G26" i="11"/>
  <c r="G29" i="11"/>
  <c r="F138" i="11" l="1"/>
  <c r="E138" i="11"/>
  <c r="H144" i="11"/>
  <c r="H145" i="11" s="1"/>
  <c r="H146" i="11" s="1"/>
  <c r="D122" i="11"/>
  <c r="E122" i="11" s="1"/>
  <c r="F143" i="11"/>
  <c r="I12" i="11"/>
  <c r="I17" i="11" s="1"/>
  <c r="G33" i="11"/>
  <c r="J17" i="11" l="1"/>
  <c r="B138" i="11"/>
  <c r="J138" i="11"/>
  <c r="J143" i="11" s="1"/>
  <c r="J12" i="11"/>
  <c r="J15" i="11"/>
  <c r="J16" i="11"/>
  <c r="J13" i="11"/>
  <c r="J14" i="11"/>
  <c r="H35" i="11"/>
  <c r="H148" i="11"/>
  <c r="D124" i="11"/>
  <c r="E124" i="11" s="1"/>
  <c r="I124" i="11" s="1"/>
  <c r="M2" i="4" s="1"/>
  <c r="I122" i="11"/>
  <c r="K2" i="4" s="1"/>
  <c r="O2" i="4"/>
  <c r="AE2" i="4"/>
  <c r="AC2" i="4"/>
  <c r="Z2" i="4"/>
  <c r="Y2" i="4"/>
  <c r="W2" i="4"/>
  <c r="V2" i="4"/>
  <c r="U2" i="4"/>
  <c r="T2" i="4"/>
  <c r="R2" i="4"/>
  <c r="Q2" i="4"/>
  <c r="A2" i="4"/>
  <c r="X2" i="4"/>
  <c r="S2" i="4"/>
  <c r="E18" i="11" l="1"/>
  <c r="I18" i="11" s="1"/>
  <c r="I19" i="11" s="1"/>
  <c r="I107" i="11"/>
  <c r="C2" i="4"/>
  <c r="B2" i="4"/>
  <c r="J19" i="11" l="1"/>
  <c r="J18" i="11"/>
  <c r="F144" i="11"/>
  <c r="F145" i="11" s="1"/>
  <c r="E19" i="11"/>
  <c r="H2" i="4"/>
  <c r="D2" i="4"/>
  <c r="J144" i="11" l="1"/>
  <c r="J145" i="11" s="1"/>
  <c r="J146" i="11" s="1"/>
  <c r="J148" i="11" s="1"/>
  <c r="F146" i="11"/>
  <c r="E144" i="11"/>
  <c r="B144" i="11" s="1"/>
  <c r="F35" i="11"/>
  <c r="N2" i="4"/>
  <c r="E2" i="4"/>
  <c r="F2" i="4"/>
  <c r="G2" i="4"/>
  <c r="F148" i="11" l="1"/>
  <c r="P2" i="4"/>
  <c r="AB2" i="4"/>
  <c r="I2" i="4" l="1"/>
  <c r="AD2" i="4"/>
  <c r="E33" i="11" l="1"/>
  <c r="E35" i="11" s="1"/>
  <c r="AA2" i="4" l="1"/>
  <c r="G35" i="11"/>
  <c r="E142" i="11"/>
  <c r="B142" i="11" s="1"/>
  <c r="E141" i="11"/>
  <c r="B141" i="11" s="1"/>
  <c r="E139" i="11"/>
  <c r="E140" i="11"/>
  <c r="B140" i="11" s="1"/>
  <c r="B139" i="11" l="1"/>
  <c r="E143" i="11"/>
  <c r="B143" i="11" l="1"/>
  <c r="E145" i="11"/>
  <c r="E146" i="11" l="1"/>
  <c r="B145" i="11"/>
  <c r="E148" i="11" l="1"/>
  <c r="B146" i="11"/>
</calcChain>
</file>

<file path=xl/sharedStrings.xml><?xml version="1.0" encoding="utf-8"?>
<sst xmlns="http://schemas.openxmlformats.org/spreadsheetml/2006/main" count="194" uniqueCount="149">
  <si>
    <t>Projektets samlede tilskudsgrundlag</t>
  </si>
  <si>
    <t xml:space="preserve">I alt </t>
  </si>
  <si>
    <t>kontrollinje - skal være 0</t>
  </si>
  <si>
    <t>Andre private tilskud:</t>
  </si>
  <si>
    <t xml:space="preserve">Andre offentlige tilskud </t>
  </si>
  <si>
    <t xml:space="preserve">Indtægter </t>
  </si>
  <si>
    <t>Øvrige projektudgifter</t>
  </si>
  <si>
    <t>Antal 
timer</t>
  </si>
  <si>
    <t>Interne lønudgifter i alt (uden overhead)</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</si>
  <si>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</si>
  <si>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</si>
  <si>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</si>
  <si>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</si>
  <si>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</si>
  <si>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</si>
  <si>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</si>
  <si>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</si>
  <si>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</si>
  <si>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</si>
  <si>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</si>
  <si>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</si>
  <si>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</si>
  <si>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</si>
  <si>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</si>
  <si>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int_sal_tot</t>
  </si>
  <si>
    <t>amount_applied</t>
  </si>
  <si>
    <t>share_of_proj_grant_basis</t>
  </si>
  <si>
    <t>tot_proj_budget</t>
  </si>
  <si>
    <t>tot_proj_grant</t>
  </si>
  <si>
    <t>tot_proj_grant_share</t>
  </si>
  <si>
    <t>Timeløn før overhead
kr.</t>
  </si>
  <si>
    <t>Udgifter</t>
  </si>
  <si>
    <t xml:space="preserve">Finansiering </t>
  </si>
  <si>
    <t>Antal timer</t>
  </si>
  <si>
    <t>Ekstern bistand i alt</t>
  </si>
  <si>
    <t>Øvrige projektudgifter i alt</t>
  </si>
  <si>
    <t>kontrollinje - skal være 0 % / 0</t>
  </si>
  <si>
    <t>ext_sup_tot</t>
  </si>
  <si>
    <t>equip_tot</t>
  </si>
  <si>
    <t>other_proj_exp_tot</t>
  </si>
  <si>
    <t>proj_inc_tot</t>
  </si>
  <si>
    <t>Revision</t>
  </si>
  <si>
    <t>Timesats, kr.</t>
  </si>
  <si>
    <t>Udstyr og dyr (køb af udstyr og dyr)</t>
  </si>
  <si>
    <t>Navn på planlagt ekstern bistand + nøgleord for opgaven</t>
  </si>
  <si>
    <t>Udstyr og dyr i alt</t>
  </si>
  <si>
    <t>Fondens tilskud</t>
  </si>
  <si>
    <t>Indtægter i alt</t>
  </si>
  <si>
    <t>Andre offentligt tilskud</t>
  </si>
  <si>
    <t xml:space="preserve">Fonden har lavet en standardopsætning af siderne i form af angivelse af "udskriftsområde".  Det betyder, at det alene er udskriftsområdet, som kommer med ved fysisk udskrift eller ved konvertering/udskrift til pdf. </t>
  </si>
  <si>
    <t xml:space="preserve">Ekstern bistand </t>
  </si>
  <si>
    <t>%-sats</t>
  </si>
  <si>
    <t>Interne lønudgifter</t>
  </si>
  <si>
    <t>Op til 18 pct. af projektets tilskudsberettigede direkte lønudgifter</t>
  </si>
  <si>
    <t>Medarbejder navn/Alias NN</t>
  </si>
  <si>
    <t>Medarbejderkategori 1 (fx Konsulenter)</t>
  </si>
  <si>
    <t xml:space="preserve">Overhead </t>
  </si>
  <si>
    <t xml:space="preserve">Direkte udgifter </t>
  </si>
  <si>
    <t>Indtægter i projektperioden (OBS: negativt fortegn)</t>
  </si>
  <si>
    <t>Overhead som finansieres af projektet</t>
  </si>
  <si>
    <t>Op til 44 pct. af projektets tilskudsberettigede direkte udgifter, excl. ekstern bistand</t>
  </si>
  <si>
    <t>Direkte udgifter</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</si>
  <si>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</si>
  <si>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</si>
  <si>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Hovedregel</t>
  </si>
  <si>
    <t>Undtagelse</t>
  </si>
  <si>
    <t>ovh_total_amount</t>
  </si>
  <si>
    <t>ovh_main_rule_pct</t>
  </si>
  <si>
    <t>ovh_main_rule_amount</t>
  </si>
  <si>
    <t>ovh_exception_pct</t>
  </si>
  <si>
    <t>ovh_exception_amount</t>
  </si>
  <si>
    <t>proj_direct_exp</t>
  </si>
  <si>
    <t>Ændring</t>
  </si>
  <si>
    <t>A</t>
  </si>
  <si>
    <t>B</t>
  </si>
  <si>
    <r>
      <t xml:space="preserve">C
</t>
    </r>
    <r>
      <rPr>
        <sz val="8"/>
        <color theme="1"/>
        <rFont val="Arial"/>
        <family val="2"/>
      </rPr>
      <t>A-B</t>
    </r>
  </si>
  <si>
    <t>A-B</t>
  </si>
  <si>
    <t>Stillingsbetegnelse/titel</t>
  </si>
  <si>
    <t>Lønudgifter</t>
  </si>
  <si>
    <t>Eget bidrag / Andre private tilskud</t>
  </si>
  <si>
    <t>Mødeudgifter - lokale og forplejning</t>
  </si>
  <si>
    <t>Rejseudgifter - ophold, transport, herunder kørsel i egen bil</t>
  </si>
  <si>
    <t>Boost på sociale medier</t>
  </si>
  <si>
    <t>Anvendelse af AV-udstyr</t>
  </si>
  <si>
    <t>Regnskab</t>
  </si>
  <si>
    <t>Budget</t>
  </si>
  <si>
    <t>Afvigelse</t>
  </si>
  <si>
    <t>Opgørelse af udgifter med eller uden moms - sæt kryds</t>
  </si>
  <si>
    <t>Udgifter er opgjort uden moms, som ansøgt og bevilget</t>
  </si>
  <si>
    <t>Udgifter er opgjort med moms, som ansøgt og bevilget</t>
  </si>
  <si>
    <t>Budgettet, som regnskabet holdes op imod - sæt kryds</t>
  </si>
  <si>
    <t>Budgettet, jf. basisansøgning</t>
  </si>
  <si>
    <t xml:space="preserve">Med godkendt menes en godkendelse fra fondens side. </t>
  </si>
  <si>
    <t>Budgettet, jf. ændringsansøgning</t>
  </si>
  <si>
    <t>Budgettet, jf. projektforlængelse fra forrige bevillingsår</t>
  </si>
  <si>
    <t>Budgettet, jf. basisansøgning + projektforlængelse fra forrige bevillingsår</t>
  </si>
  <si>
    <t>Budgettet, jf. projektforlængelse til næste bevillingsår</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</si>
  <si>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</si>
  <si>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2. Specifikation og bemærkninger til de enkelte hovedposter i regnskabet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</si>
  <si>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</si>
  <si>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Den vejledende tekst skal ikke slettes.</t>
  </si>
  <si>
    <t xml:space="preserve">Punktet skal KUN udfyldes, når projektet samfinansieres med andre offentlige midler, og hvor der er udgifter, som ikke samfinansieres proportionelt. Specifikationen skal ske på hovedposter, jf. nedenstående skema. </t>
  </si>
  <si>
    <t xml:space="preserve">Indtægter, som der ikke var budgetteret med, skal kommenteres nedenfor. </t>
  </si>
  <si>
    <t>Kommentar til overhead</t>
  </si>
  <si>
    <t>Projektets samlede udgifter i tilskudsperioden</t>
  </si>
  <si>
    <t>1. Overordnede bemærkninger til tilskudsregnskabets udgifter og finansiering</t>
  </si>
  <si>
    <t xml:space="preserve">Udgifterne skal være sammenligneligt med budgettet </t>
  </si>
  <si>
    <t>Udgifterne skal være sammenligneligt med budgettet godkendt af fonden</t>
  </si>
  <si>
    <t>Kommentarer til øvrige udgifter</t>
  </si>
  <si>
    <t xml:space="preserve">Kommentarer til indtægter </t>
  </si>
  <si>
    <t>Kommentarer til udgifter til udstyr</t>
  </si>
  <si>
    <t>Kommentarer til udgifter til Ekstern bistand</t>
  </si>
  <si>
    <t>Kommentarer til udgifter til Intern løn</t>
  </si>
  <si>
    <t>Vejledning om konvertering af projektøkonomiskiemaet fra Excel til pdf - se også indsat billede til højre.</t>
  </si>
  <si>
    <t>Vejledning til brug for udfyldelse skemaet - se teksten nedenfor</t>
  </si>
  <si>
    <t>I budgetkolonnen anføres de udgifter under posterne intern løn, ekstern bistand osv, som er godkendt jf. ansøgningen til fonden. Har fonden fx efterfølgende godkendt et ændringsbudget, er det tallene derfra, som skal angives.</t>
  </si>
  <si>
    <t xml:space="preserve">Summen af udgifterne til ekstern bistand osv. i hovedskemaet til venstre hentes automatisk fra specifikationerne på næste side. </t>
  </si>
  <si>
    <t>Summen af de samlede udgifter hentes automatisk fra summen af Ekstern bistand på næste side</t>
  </si>
  <si>
    <t>Summen af de samlede udgifter hentes automatisk fra summen af Udstyr på næste side</t>
  </si>
  <si>
    <t>Summen af de samlede udgifter hentes automatisk fra summen af Øvrige udgifter på næste side</t>
  </si>
  <si>
    <t>Summen af de samlede indtægter hentes automatisk fra summen af Indtægter på næste side</t>
  </si>
  <si>
    <t>Flere tilskudsydere / finansieringskilder</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</si>
  <si>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</si>
  <si>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Anden finansiering i form af ”in kind” skal ikke medtages her, men skal omtales under punkt 1.</t>
  </si>
  <si>
    <t>Alle celler i kontrollinjen skal gå i "0" / "0 %", når kolonnerne er udfyldt. Dette er udtryk for, at finansieringen svarer til udgifterne.</t>
  </si>
  <si>
    <t>Udgifter - uanset relevansen og nødvendigheden heraf, er kun tilskudsberettigede, når de er medtaget i et af fonden godkendt budget. 
Se også fondens vejledning jf. punktet om ændring af budgettet.</t>
  </si>
  <si>
    <t>Hvis teksten med navn og nøgleord fylder mere end én linje, skal rækkehøjden ændres så al tekst er synlig.</t>
  </si>
  <si>
    <t xml:space="preserve">Der kan indsættes flere rækker under de enkelte afsnit, hvis der er behov for det. Husk at kopiere formlen i kolonne J med i den nye række. 
</t>
  </si>
  <si>
    <t xml:space="preserve">Der kan ligeledes slettes overflødige rækker. </t>
  </si>
  <si>
    <t>Sørg for en hensigtsmæssig sidedeling - dvs ikke midt i tabellen - ved fx at lave tvungen sidedeling</t>
  </si>
  <si>
    <t xml:space="preserve">Egenfinansiering </t>
  </si>
  <si>
    <t>Projektets samlede udgifter</t>
  </si>
  <si>
    <t>Her skal angives det, af fonden, seneste godkendte budget. Har fonden fx fået godkendt et ændringsbudget, er det tallene derfra, som skal angives.</t>
  </si>
  <si>
    <t>Værdi før afskrivning</t>
  </si>
  <si>
    <t>Værdi efter afskrivning</t>
  </si>
  <si>
    <t xml:space="preserve">De grå kanter markerer udskriftsområdet. Undlad derfor ved udskrift / konvertering til pdf at ændre på sideopsætningen, herunder at anvende skaleringsfunktionen. </t>
  </si>
  <si>
    <r>
      <t>Kontrol (</t>
    </r>
    <r>
      <rPr>
        <sz val="9"/>
        <color theme="1"/>
        <rFont val="Arial"/>
        <family val="2"/>
      </rPr>
      <t>skal være 0)</t>
    </r>
  </si>
  <si>
    <t>Yderligere specifikation af samfinansierede projekter</t>
  </si>
  <si>
    <t>Administrative omkostninger / overhead, som finansieres af projektet</t>
  </si>
  <si>
    <t xml:space="preserve">Projektets  titel:         </t>
  </si>
  <si>
    <t>Tilskudsperiode:</t>
  </si>
  <si>
    <t>Projektets titel, jf. ansøgningen anføres</t>
  </si>
  <si>
    <t xml:space="preserve">Tilskudsperioden, som fremgår af tilsagnet, angives </t>
  </si>
  <si>
    <t>%</t>
  </si>
  <si>
    <r>
      <rPr>
        <sz val="8"/>
        <color theme="1"/>
        <rFont val="Arial"/>
        <family val="2"/>
      </rPr>
      <t>(A-B)/SUM B</t>
    </r>
    <r>
      <rPr>
        <sz val="9"/>
        <color theme="1"/>
        <rFont val="Arial"/>
        <family val="2"/>
      </rPr>
      <t xml:space="preserve"> 
%</t>
    </r>
  </si>
  <si>
    <t xml:space="preserve">Projektets udgifter i bevillingsåret </t>
  </si>
  <si>
    <t>Summen af de samlede udgifter hentes automatisk fra summen af Interne lønudgifter på næste side</t>
  </si>
  <si>
    <r>
      <rPr>
        <b/>
        <sz val="10"/>
        <color theme="5" tint="9.9978637043366805E-2"/>
        <rFont val="Arial"/>
        <family val="2"/>
      </rPr>
      <t>OBS</t>
    </r>
    <r>
      <rPr>
        <sz val="10"/>
        <color theme="5" tint="9.9978637043366805E-2"/>
        <rFont val="Arial"/>
        <family val="2"/>
      </rPr>
      <t xml:space="preserve"> - når der indgår overheadudgifter i tilskudsregnskab, så </t>
    </r>
    <r>
      <rPr>
        <b/>
        <sz val="10"/>
        <color theme="5" tint="9.9978637043366805E-2"/>
        <rFont val="Arial"/>
        <family val="2"/>
      </rPr>
      <t>SKAL</t>
    </r>
    <r>
      <rPr>
        <sz val="10"/>
        <color theme="5" tint="9.9978637043366805E-2"/>
        <rFont val="Arial"/>
        <family val="2"/>
      </rPr>
      <t xml:space="preserve"> udgifterne specificeres sidst i dokumentet.</t>
    </r>
  </si>
  <si>
    <r>
      <t xml:space="preserve">Med navn menes fx Universitets navn eller virksomhedens navn. 
Navn og nøgleord for opgaven </t>
    </r>
    <r>
      <rPr>
        <b/>
        <sz val="10"/>
        <color theme="5" tint="9.9978637043366805E-2"/>
        <rFont val="Arial"/>
        <family val="2"/>
      </rPr>
      <t>SKAL</t>
    </r>
    <r>
      <rPr>
        <sz val="10"/>
        <color theme="5" tint="9.9978637043366805E-2"/>
        <rFont val="Arial"/>
        <family val="2"/>
      </rPr>
      <t xml:space="preserve"> fremgå af tilskudsregnskabet uanset, hvordan det var oplyst i ansøgningen.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</si>
</sst>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1"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sz val="8"/>
      <color theme="1"/>
      <name val="Arial"/>
      <family val="2"/>
    </font>
    <font>
      <sz val="9"/>
      <name val="Arial"/>
      <family val="2"/>
    </font>
    <font>
      <sz val="9"/>
      <color rgb="FFFF0000"/>
      <name val="Arial"/>
      <family val="2"/>
    </font>
    <font>
      <sz val="10"/>
      <color theme="5" tint="9.9978637043366805E-2"/>
      <name val="Arial"/>
      <family val="2"/>
    </font>
    <font>
      <sz val="10"/>
      <color theme="3" tint="0.39997558519241921"/>
      <name val="Arial"/>
      <family val="2"/>
    </font>
    <font>
      <b/>
      <sz val="10"/>
      <color theme="5" tint="9.9978637043366805E-2"/>
      <name val="Arial"/>
      <family val="2"/>
    </font>
    <font>
      <u/>
      <sz val="10"/>
      <color theme="5" tint="9.9978637043366805E-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F1F1F3"/>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6" fillId="0" borderId="0" applyFont="0" applyFill="0" applyBorder="0" applyAlignment="0" applyProtection="0"/>
  </cellStyleXfs>
  <cellXfs count="350">
    <xf numFmtId="0" fontId="0" fillId="0" borderId="0" xfId="0"/>
    <xf numFmtId="3" fontId="0" fillId="0" borderId="0" xfId="0" applyNumberFormat="1" applyAlignment="1">
      <alignment horizontal="right"/>
    </xf>
    <xf numFmtId="9" fontId="0" fillId="2" borderId="0" xfId="1" applyFont="1" applyFill="1" applyAlignment="1">
      <alignment horizontal="right"/>
    </xf>
    <xf numFmtId="0" fontId="0" fillId="0" borderId="0" xfId="0" applyAlignment="1">
      <alignment horizontal="center"/>
    </xf>
    <xf numFmtId="3" fontId="7" fillId="3" borderId="14" xfId="0" applyNumberFormat="1" applyFont="1" applyFill="1" applyBorder="1" applyAlignment="1">
      <alignment horizontal="center" vertical="center"/>
    </xf>
    <xf numFmtId="3" fontId="0" fillId="2" borderId="0" xfId="0" applyNumberFormat="1" applyFill="1" applyAlignment="1">
      <alignment wrapText="1"/>
    </xf>
    <xf numFmtId="3" fontId="0" fillId="0" borderId="0" xfId="0" applyNumberFormat="1" applyAlignment="1" applyProtection="1">
      <alignment vertical="top"/>
      <protection locked="0"/>
    </xf>
    <xf numFmtId="3" fontId="13" fillId="2" borderId="0" xfId="0" applyNumberFormat="1" applyFont="1" applyFill="1" applyAlignment="1" applyProtection="1">
      <alignment horizontal="center" vertical="top" wrapText="1"/>
      <protection locked="0"/>
    </xf>
    <xf numFmtId="3" fontId="13" fillId="5" borderId="1" xfId="0" applyNumberFormat="1" applyFont="1" applyFill="1" applyBorder="1" applyAlignment="1" applyProtection="1">
      <alignment horizontal="center" vertical="top" wrapText="1"/>
      <protection locked="0"/>
    </xf>
    <xf numFmtId="3" fontId="7" fillId="5" borderId="12" xfId="0" applyNumberFormat="1" applyFont="1" applyFill="1" applyBorder="1" applyAlignment="1">
      <alignment horizontal="right"/>
    </xf>
    <xf numFmtId="3" fontId="13" fillId="5" borderId="11" xfId="0" applyNumberFormat="1" applyFont="1" applyFill="1" applyBorder="1" applyAlignment="1" applyProtection="1">
      <alignment horizontal="center" vertical="top" wrapText="1"/>
      <protection locked="0"/>
    </xf>
    <xf numFmtId="3" fontId="0" fillId="5" borderId="11" xfId="0" applyNumberFormat="1" applyFill="1" applyBorder="1" applyAlignment="1">
      <alignment horizontal="right" vertical="top"/>
    </xf>
    <xf numFmtId="3" fontId="7" fillId="5" borderId="11" xfId="0" applyNumberFormat="1" applyFont="1" applyFill="1" applyBorder="1" applyAlignment="1">
      <alignment horizontal="right" vertical="top"/>
    </xf>
    <xf numFmtId="3" fontId="0" fillId="0" borderId="0" xfId="0" applyNumberFormat="1"/>
    <xf numFmtId="3" fontId="7" fillId="3" borderId="14" xfId="0" applyNumberFormat="1" applyFont="1" applyFill="1" applyBorder="1" applyAlignment="1">
      <alignment horizontal="center" vertical="center" wrapText="1"/>
    </xf>
    <xf numFmtId="6" fontId="0" fillId="3" borderId="18" xfId="0" applyNumberFormat="1" applyFill="1" applyBorder="1" applyAlignment="1">
      <alignment wrapText="1"/>
    </xf>
    <xf numFmtId="3" fontId="7" fillId="5" borderId="16" xfId="0" applyNumberFormat="1" applyFont="1" applyFill="1" applyBorder="1" applyAlignment="1">
      <alignment horizontal="center" vertical="top"/>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9" fontId="0" fillId="0" borderId="18" xfId="1" applyFont="1" applyBorder="1" applyAlignment="1">
      <alignment horizontal="center"/>
    </xf>
    <xf numFmtId="9" fontId="0" fillId="0" borderId="15" xfId="1" applyFont="1" applyBorder="1" applyAlignment="1">
      <alignment horizontal="center"/>
    </xf>
    <xf numFmtId="3" fontId="0" fillId="5" borderId="15" xfId="0" applyNumberFormat="1" applyFill="1" applyBorder="1" applyAlignment="1">
      <alignment horizontal="center"/>
    </xf>
    <xf numFmtId="3" fontId="0" fillId="5" borderId="1" xfId="0" applyNumberFormat="1" applyFill="1" applyBorder="1" applyAlignment="1">
      <alignment horizontal="center"/>
    </xf>
    <xf numFmtId="3" fontId="0" fillId="0" borderId="0" xfId="0" applyNumberFormat="1" applyProtection="1">
      <protection locked="0"/>
    </xf>
    <xf numFmtId="3" fontId="0" fillId="0" borderId="0" xfId="0" applyNumberFormat="1" applyAlignment="1" applyProtection="1">
      <alignment horizontal="right"/>
      <protection locked="0"/>
    </xf>
    <xf numFmtId="3" fontId="0" fillId="0" borderId="0" xfId="0" applyNumberFormat="1" applyAlignment="1" applyProtection="1">
      <alignment horizontal="left"/>
      <protection locked="0"/>
    </xf>
    <xf numFmtId="3" fontId="7" fillId="0" borderId="0" xfId="0" applyNumberFormat="1" applyFont="1" applyAlignment="1">
      <alignment vertical="top" wrapText="1"/>
    </xf>
    <xf numFmtId="3" fontId="0" fillId="3" borderId="0" xfId="0" applyNumberFormat="1" applyFill="1" applyProtection="1">
      <protection locked="0"/>
    </xf>
    <xf numFmtId="3" fontId="0" fillId="0" borderId="0" xfId="0" applyNumberFormat="1" applyAlignment="1" applyProtection="1">
      <alignment vertical="center"/>
      <protection locked="0"/>
    </xf>
    <xf numFmtId="3" fontId="0" fillId="0" borderId="0" xfId="0" applyNumberFormat="1" applyAlignment="1">
      <alignment vertical="top"/>
    </xf>
    <xf numFmtId="3" fontId="7" fillId="0" borderId="0" xfId="0" applyNumberFormat="1" applyFont="1"/>
    <xf numFmtId="3" fontId="8" fillId="0" borderId="3" xfId="0" applyNumberFormat="1" applyFont="1" applyBorder="1" applyAlignment="1">
      <alignment vertical="center"/>
    </xf>
    <xf numFmtId="3" fontId="9" fillId="0" borderId="0" xfId="0" applyNumberFormat="1" applyFont="1" applyAlignment="1">
      <alignment horizontal="right" vertical="center"/>
    </xf>
    <xf numFmtId="3" fontId="9" fillId="0" borderId="0" xfId="0" applyNumberFormat="1" applyFont="1" applyAlignment="1">
      <alignment horizontal="right" vertical="center" wrapText="1"/>
    </xf>
    <xf numFmtId="3" fontId="7" fillId="3" borderId="13" xfId="0" applyNumberFormat="1" applyFont="1" applyFill="1" applyBorder="1" applyAlignment="1">
      <alignment horizontal="left" vertical="center"/>
    </xf>
    <xf numFmtId="3" fontId="0" fillId="3" borderId="4" xfId="0" applyNumberFormat="1" applyFill="1" applyBorder="1"/>
    <xf numFmtId="3" fontId="0" fillId="3" borderId="4" xfId="0" applyNumberFormat="1" applyFill="1" applyBorder="1" applyAlignment="1">
      <alignment horizontal="right"/>
    </xf>
    <xf numFmtId="3" fontId="7" fillId="3" borderId="17" xfId="0" applyNumberFormat="1" applyFont="1" applyFill="1" applyBorder="1" applyAlignment="1">
      <alignment horizontal="center" vertical="center"/>
    </xf>
    <xf numFmtId="3" fontId="0" fillId="3" borderId="3" xfId="0" applyNumberFormat="1" applyFill="1" applyBorder="1"/>
    <xf numFmtId="3" fontId="0" fillId="3" borderId="3" xfId="0" applyNumberFormat="1" applyFill="1" applyBorder="1" applyAlignment="1">
      <alignment horizontal="right"/>
    </xf>
    <xf numFmtId="3" fontId="0" fillId="3" borderId="0" xfId="0" applyNumberFormat="1" applyFill="1" applyAlignment="1">
      <alignment horizontal="center" wrapText="1"/>
    </xf>
    <xf numFmtId="3" fontId="0" fillId="3" borderId="4" xfId="0" applyNumberFormat="1" applyFill="1" applyBorder="1" applyAlignment="1">
      <alignment horizontal="center" wrapText="1"/>
    </xf>
    <xf numFmtId="3" fontId="5" fillId="3" borderId="21" xfId="0" applyNumberFormat="1" applyFont="1" applyFill="1" applyBorder="1" applyAlignment="1">
      <alignment horizontal="center" vertical="center" wrapText="1"/>
    </xf>
    <xf numFmtId="3" fontId="0" fillId="0" borderId="7" xfId="0" applyNumberFormat="1" applyBorder="1" applyAlignment="1">
      <alignment horizontal="left"/>
    </xf>
    <xf numFmtId="3" fontId="0" fillId="0" borderId="1" xfId="0" applyNumberFormat="1" applyBorder="1"/>
    <xf numFmtId="3" fontId="0" fillId="0" borderId="0" xfId="0" applyNumberFormat="1" applyAlignment="1">
      <alignment vertical="center"/>
    </xf>
    <xf numFmtId="3" fontId="0" fillId="0" borderId="7" xfId="0" applyNumberFormat="1" applyBorder="1"/>
    <xf numFmtId="3" fontId="0" fillId="0" borderId="1" xfId="0" applyNumberFormat="1" applyBorder="1" applyAlignment="1">
      <alignment horizontal="right"/>
    </xf>
    <xf numFmtId="3" fontId="7" fillId="0" borderId="5" xfId="0" applyNumberFormat="1" applyFont="1" applyBorder="1"/>
    <xf numFmtId="3" fontId="7" fillId="0" borderId="0" xfId="0" applyNumberFormat="1" applyFont="1" applyAlignment="1">
      <alignment horizontal="right"/>
    </xf>
    <xf numFmtId="3" fontId="7" fillId="0" borderId="8" xfId="0" applyNumberFormat="1" applyFont="1" applyBorder="1"/>
    <xf numFmtId="3" fontId="7" fillId="0" borderId="2" xfId="0" applyNumberFormat="1" applyFont="1" applyBorder="1"/>
    <xf numFmtId="3" fontId="7" fillId="0" borderId="2" xfId="0" applyNumberFormat="1" applyFont="1" applyBorder="1" applyAlignment="1">
      <alignment horizontal="right"/>
    </xf>
    <xf numFmtId="3" fontId="7" fillId="3" borderId="3" xfId="0" applyNumberFormat="1" applyFont="1" applyFill="1" applyBorder="1"/>
    <xf numFmtId="3" fontId="7" fillId="3" borderId="6"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7" fillId="5" borderId="1" xfId="0" applyNumberFormat="1" applyFont="1" applyFill="1" applyBorder="1"/>
    <xf numFmtId="3" fontId="0" fillId="5" borderId="1" xfId="0" applyNumberFormat="1" applyFill="1" applyBorder="1"/>
    <xf numFmtId="3" fontId="0" fillId="0" borderId="9" xfId="0" applyNumberFormat="1" applyBorder="1" applyProtection="1">
      <protection locked="0"/>
    </xf>
    <xf numFmtId="3" fontId="0" fillId="0" borderId="10" xfId="0" applyNumberFormat="1" applyBorder="1" applyAlignment="1">
      <alignment horizontal="right"/>
    </xf>
    <xf numFmtId="3" fontId="0" fillId="5" borderId="7" xfId="0" applyNumberFormat="1" applyFill="1" applyBorder="1"/>
    <xf numFmtId="3" fontId="0" fillId="0" borderId="11" xfId="0" applyNumberFormat="1" applyBorder="1" applyAlignment="1">
      <alignment horizontal="right"/>
    </xf>
    <xf numFmtId="3" fontId="0" fillId="5" borderId="13" xfId="0" applyNumberFormat="1" applyFill="1" applyBorder="1"/>
    <xf numFmtId="3" fontId="0" fillId="5" borderId="4" xfId="0" applyNumberFormat="1" applyFill="1" applyBorder="1"/>
    <xf numFmtId="3" fontId="0" fillId="5" borderId="4" xfId="0" applyNumberFormat="1" applyFill="1" applyBorder="1" applyAlignment="1">
      <alignment horizontal="center"/>
    </xf>
    <xf numFmtId="3" fontId="0" fillId="5" borderId="11" xfId="0" applyNumberFormat="1" applyFill="1" applyBorder="1" applyAlignment="1">
      <alignment horizontal="right"/>
    </xf>
    <xf numFmtId="3" fontId="0" fillId="0" borderId="4"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5" borderId="6" xfId="0" applyNumberFormat="1" applyFill="1" applyBorder="1"/>
    <xf numFmtId="3" fontId="0" fillId="5" borderId="3" xfId="0" applyNumberFormat="1" applyFill="1" applyBorder="1"/>
    <xf numFmtId="3" fontId="0" fillId="5" borderId="3" xfId="0" applyNumberFormat="1" applyFill="1" applyBorder="1" applyAlignment="1">
      <alignment horizontal="center"/>
    </xf>
    <xf numFmtId="3" fontId="7" fillId="5" borderId="8" xfId="0" applyNumberFormat="1" applyFont="1" applyFill="1" applyBorder="1" applyAlignment="1">
      <alignment wrapText="1"/>
    </xf>
    <xf numFmtId="3" fontId="7" fillId="5" borderId="2" xfId="0" applyNumberFormat="1" applyFont="1" applyFill="1" applyBorder="1" applyAlignment="1">
      <alignment wrapText="1"/>
    </xf>
    <xf numFmtId="3" fontId="7" fillId="5" borderId="2" xfId="0" applyNumberFormat="1" applyFont="1" applyFill="1" applyBorder="1"/>
    <xf numFmtId="3" fontId="0" fillId="0" borderId="0" xfId="0" applyNumberFormat="1" applyAlignment="1">
      <alignment wrapText="1"/>
    </xf>
    <xf numFmtId="3" fontId="0" fillId="2" borderId="0" xfId="0" applyNumberFormat="1" applyFill="1"/>
    <xf numFmtId="3" fontId="0" fillId="2" borderId="0" xfId="1" applyNumberFormat="1" applyFont="1" applyFill="1" applyAlignment="1">
      <alignment horizontal="right"/>
    </xf>
    <xf numFmtId="3" fontId="0" fillId="0" borderId="0" xfId="1" applyNumberFormat="1" applyFont="1" applyFill="1" applyAlignment="1">
      <alignment horizontal="right"/>
    </xf>
    <xf numFmtId="3" fontId="0" fillId="0" borderId="0" xfId="0" applyNumberFormat="1" applyAlignment="1">
      <alignment horizontal="center" vertical="center"/>
    </xf>
    <xf numFmtId="3" fontId="0" fillId="0" borderId="0" xfId="0" applyNumberFormat="1" applyAlignment="1" applyProtection="1">
      <alignment horizontal="center"/>
      <protection locked="0"/>
    </xf>
    <xf numFmtId="3" fontId="12" fillId="0" borderId="0" xfId="0" applyNumberFormat="1" applyFont="1" applyAlignment="1" applyProtection="1">
      <alignment horizontal="left"/>
      <protection locked="0"/>
    </xf>
    <xf numFmtId="3" fontId="7" fillId="0" borderId="0" xfId="0" applyNumberFormat="1" applyFont="1" applyAlignment="1">
      <alignment vertical="center"/>
    </xf>
    <xf numFmtId="3" fontId="12" fillId="0" borderId="0" xfId="0" applyNumberFormat="1" applyFont="1" applyAlignment="1">
      <alignment vertical="top"/>
    </xf>
    <xf numFmtId="3"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protection locked="0"/>
    </xf>
    <xf numFmtId="3" fontId="0" fillId="0" borderId="0" xfId="0" applyNumberFormat="1" applyAlignment="1" applyProtection="1">
      <alignment vertical="top" wrapText="1"/>
      <protection locked="0"/>
    </xf>
    <xf numFmtId="3" fontId="7" fillId="3" borderId="17" xfId="0" applyNumberFormat="1" applyFont="1" applyFill="1" applyBorder="1" applyAlignment="1" applyProtection="1">
      <alignment horizontal="center" vertical="center"/>
      <protection locked="0"/>
    </xf>
    <xf numFmtId="3" fontId="0" fillId="3" borderId="4" xfId="0" applyNumberFormat="1" applyFill="1" applyBorder="1" applyAlignment="1">
      <alignmen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horizontal="center" vertical="center" wrapText="1"/>
    </xf>
    <xf numFmtId="3" fontId="0" fillId="0" borderId="6" xfId="0" applyNumberFormat="1" applyBorder="1" applyAlignment="1" applyProtection="1">
      <alignment vertical="top"/>
      <protection locked="0"/>
    </xf>
    <xf numFmtId="3" fontId="0" fillId="0" borderId="7" xfId="0" applyNumberFormat="1" applyBorder="1" applyAlignment="1" applyProtection="1">
      <alignment vertical="top"/>
      <protection locked="0"/>
    </xf>
    <xf numFmtId="3" fontId="7" fillId="0" borderId="8" xfId="0" applyNumberFormat="1" applyFont="1" applyBorder="1" applyAlignment="1">
      <alignment horizontal="left" vertical="top"/>
    </xf>
    <xf numFmtId="3" fontId="7" fillId="0" borderId="2" xfId="0" applyNumberFormat="1" applyFont="1" applyBorder="1" applyAlignment="1">
      <alignment vertical="top"/>
    </xf>
    <xf numFmtId="3" fontId="0" fillId="0" borderId="3" xfId="0" applyNumberFormat="1" applyBorder="1" applyAlignment="1" applyProtection="1">
      <alignment vertical="top" wrapText="1"/>
      <protection locked="0"/>
    </xf>
    <xf numFmtId="3" fontId="7" fillId="3" borderId="13" xfId="0" applyNumberFormat="1" applyFont="1" applyFill="1" applyBorder="1" applyAlignment="1">
      <alignment vertical="center"/>
    </xf>
    <xf numFmtId="3" fontId="0" fillId="3" borderId="4" xfId="0" applyNumberFormat="1" applyFill="1" applyBorder="1" applyAlignment="1">
      <alignment vertical="top" wrapText="1"/>
    </xf>
    <xf numFmtId="3" fontId="0" fillId="3" borderId="6" xfId="0" applyNumberFormat="1" applyFill="1" applyBorder="1" applyAlignment="1">
      <alignment vertical="center"/>
    </xf>
    <xf numFmtId="3" fontId="0" fillId="3" borderId="3" xfId="0" applyNumberFormat="1" applyFill="1" applyBorder="1" applyAlignment="1">
      <alignment vertical="top" wrapText="1"/>
    </xf>
    <xf numFmtId="3" fontId="7" fillId="0" borderId="8" xfId="0" applyNumberFormat="1" applyFont="1" applyBorder="1" applyAlignment="1" applyProtection="1">
      <alignment vertical="top"/>
      <protection locked="0"/>
    </xf>
    <xf numFmtId="3" fontId="0" fillId="0" borderId="2" xfId="0" applyNumberFormat="1" applyBorder="1" applyAlignment="1" applyProtection="1">
      <alignment horizontal="center" vertical="top"/>
      <protection locked="0"/>
    </xf>
    <xf numFmtId="3" fontId="0" fillId="3" borderId="4" xfId="0" applyNumberFormat="1" applyFill="1" applyBorder="1" applyAlignment="1" applyProtection="1">
      <alignment horizontal="left"/>
      <protection locked="0"/>
    </xf>
    <xf numFmtId="3" fontId="0" fillId="3" borderId="14" xfId="0" applyNumberFormat="1" applyFill="1" applyBorder="1" applyAlignment="1" applyProtection="1">
      <alignment horizontal="center" vertical="top" wrapText="1"/>
      <protection locked="0"/>
    </xf>
    <xf numFmtId="3" fontId="0" fillId="3" borderId="3" xfId="0" applyNumberFormat="1" applyFill="1" applyBorder="1" applyAlignment="1" applyProtection="1">
      <alignment horizontal="center"/>
      <protection locked="0"/>
    </xf>
    <xf numFmtId="3" fontId="7" fillId="6" borderId="8" xfId="0" applyNumberFormat="1" applyFont="1" applyFill="1" applyBorder="1" applyAlignment="1" applyProtection="1">
      <alignment vertical="top"/>
      <protection locked="0"/>
    </xf>
    <xf numFmtId="3" fontId="0" fillId="6" borderId="2" xfId="0" applyNumberFormat="1" applyFill="1" applyBorder="1" applyAlignment="1" applyProtection="1">
      <alignment horizontal="center" vertical="top"/>
      <protection locked="0"/>
    </xf>
    <xf numFmtId="3" fontId="0" fillId="3" borderId="4" xfId="0" applyNumberFormat="1" applyFill="1" applyBorder="1" applyProtection="1">
      <protection locked="0"/>
    </xf>
    <xf numFmtId="3" fontId="0" fillId="3" borderId="4" xfId="0" applyNumberFormat="1" applyFill="1" applyBorder="1" applyAlignment="1" applyProtection="1">
      <alignment horizontal="right"/>
      <protection locked="0"/>
    </xf>
    <xf numFmtId="3" fontId="7" fillId="0" borderId="0" xfId="0" applyNumberFormat="1" applyFont="1" applyProtection="1">
      <protection locked="0"/>
    </xf>
    <xf numFmtId="3" fontId="7" fillId="3" borderId="6" xfId="0" applyNumberFormat="1" applyFont="1" applyFill="1" applyBorder="1" applyAlignment="1">
      <alignment vertical="center"/>
    </xf>
    <xf numFmtId="3" fontId="0" fillId="3" borderId="3" xfId="0" applyNumberFormat="1" applyFill="1" applyBorder="1" applyProtection="1">
      <protection locked="0"/>
    </xf>
    <xf numFmtId="3" fontId="0" fillId="3" borderId="3" xfId="0" applyNumberFormat="1" applyFill="1" applyBorder="1" applyAlignment="1" applyProtection="1">
      <alignment horizontal="right"/>
      <protection locked="0"/>
    </xf>
    <xf numFmtId="3" fontId="0" fillId="0" borderId="2" xfId="0" applyNumberFormat="1" applyBorder="1" applyAlignment="1" applyProtection="1">
      <alignment vertical="top"/>
      <protection locked="0"/>
    </xf>
    <xf numFmtId="3" fontId="0" fillId="0" borderId="0" xfId="0" applyNumberFormat="1" applyAlignment="1" applyProtection="1">
      <alignment horizontal="center" vertical="top"/>
      <protection locked="0"/>
    </xf>
    <xf numFmtId="3" fontId="7" fillId="3" borderId="7" xfId="0" applyNumberFormat="1" applyFont="1" applyFill="1" applyBorder="1" applyAlignment="1">
      <alignment vertical="center"/>
    </xf>
    <xf numFmtId="3" fontId="0" fillId="3" borderId="1" xfId="0" applyNumberFormat="1" applyFill="1" applyBorder="1" applyAlignment="1" applyProtection="1">
      <alignment horizontal="left"/>
      <protection locked="0"/>
    </xf>
    <xf numFmtId="3" fontId="0" fillId="3" borderId="6" xfId="0" applyNumberFormat="1" applyFill="1" applyBorder="1" applyAlignment="1" applyProtection="1">
      <alignment horizontal="center" vertical="center" wrapText="1"/>
      <protection locked="0"/>
    </xf>
    <xf numFmtId="3" fontId="0" fillId="3" borderId="0" xfId="0" applyNumberFormat="1" applyFill="1" applyAlignment="1" applyProtection="1">
      <alignment horizontal="center" vertical="center" wrapText="1"/>
      <protection locked="0"/>
    </xf>
    <xf numFmtId="3" fontId="0" fillId="3" borderId="4" xfId="0" applyNumberFormat="1" applyFill="1" applyBorder="1" applyAlignment="1" applyProtection="1">
      <alignment horizontal="center" vertical="center" wrapText="1"/>
      <protection locked="0"/>
    </xf>
    <xf numFmtId="3" fontId="7" fillId="3" borderId="17" xfId="0" applyNumberFormat="1" applyFont="1" applyFill="1" applyBorder="1" applyAlignment="1" applyProtection="1">
      <alignment horizontal="center"/>
      <protection locked="0"/>
    </xf>
    <xf numFmtId="3" fontId="12" fillId="0" borderId="0" xfId="0" applyNumberFormat="1" applyFont="1"/>
    <xf numFmtId="3" fontId="10" fillId="5" borderId="5" xfId="0" applyNumberFormat="1" applyFont="1" applyFill="1" applyBorder="1" applyAlignment="1">
      <alignment horizontal="left" vertical="center"/>
    </xf>
    <xf numFmtId="3" fontId="0" fillId="5" borderId="3"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top"/>
      <protection locked="0"/>
    </xf>
    <xf numFmtId="3" fontId="0" fillId="3" borderId="1" xfId="0" applyNumberFormat="1" applyFill="1" applyBorder="1" applyAlignment="1" applyProtection="1">
      <alignment horizontal="left" vertical="top"/>
      <protection locked="0"/>
    </xf>
    <xf numFmtId="3" fontId="0" fillId="0" borderId="19" xfId="0" applyNumberFormat="1" applyBorder="1" applyProtection="1">
      <protection locked="0"/>
    </xf>
    <xf numFmtId="3" fontId="0" fillId="0" borderId="19" xfId="0" applyNumberFormat="1" applyBorder="1" applyAlignment="1" applyProtection="1">
      <alignment horizontal="right"/>
      <protection locked="0"/>
    </xf>
    <xf numFmtId="9" fontId="0" fillId="5" borderId="15" xfId="1" applyFont="1" applyFill="1" applyBorder="1" applyAlignment="1">
      <alignment horizontal="right"/>
    </xf>
    <xf numFmtId="9" fontId="0" fillId="5" borderId="16" xfId="1" applyFont="1" applyFill="1" applyBorder="1" applyAlignment="1">
      <alignment horizontal="right"/>
    </xf>
    <xf numFmtId="9" fontId="0" fillId="5" borderId="18" xfId="1" applyFont="1" applyFill="1" applyBorder="1" applyAlignment="1">
      <alignment horizontal="right"/>
    </xf>
    <xf numFmtId="9" fontId="0" fillId="5" borderId="7" xfId="1" applyFont="1" applyFill="1" applyBorder="1" applyAlignment="1">
      <alignment horizontal="right"/>
    </xf>
    <xf numFmtId="3" fontId="0" fillId="0" borderId="13" xfId="0" applyNumberFormat="1" applyBorder="1" applyAlignment="1" applyProtection="1">
      <alignment vertical="top"/>
      <protection locked="0"/>
    </xf>
    <xf numFmtId="3" fontId="7" fillId="0" borderId="2" xfId="0" applyNumberFormat="1" applyFont="1" applyBorder="1" applyAlignment="1">
      <alignment horizontal="center" vertical="top"/>
    </xf>
    <xf numFmtId="3" fontId="0" fillId="0" borderId="0" xfId="1" applyNumberFormat="1" applyFont="1" applyFill="1" applyBorder="1" applyAlignment="1">
      <alignment horizontal="right"/>
    </xf>
    <xf numFmtId="3" fontId="7" fillId="0" borderId="0" xfId="0" applyNumberFormat="1" applyFont="1" applyAlignment="1">
      <alignment horizontal="center" vertical="center"/>
    </xf>
    <xf numFmtId="3" fontId="7" fillId="0" borderId="0" xfId="0" applyNumberFormat="1" applyFont="1" applyAlignment="1" applyProtection="1">
      <alignment horizontal="right"/>
      <protection locked="0"/>
    </xf>
    <xf numFmtId="9" fontId="0" fillId="0" borderId="20" xfId="0" applyNumberFormat="1" applyBorder="1" applyAlignment="1">
      <alignment horizontal="right"/>
    </xf>
    <xf numFmtId="9" fontId="0" fillId="0" borderId="0" xfId="0" applyNumberFormat="1" applyAlignment="1">
      <alignment horizontal="right"/>
    </xf>
    <xf numFmtId="3" fontId="7" fillId="5" borderId="12" xfId="0" applyNumberFormat="1" applyFont="1" applyFill="1" applyBorder="1" applyAlignment="1">
      <alignment horizontal="center" vertical="top"/>
    </xf>
    <xf numFmtId="3" fontId="0" fillId="5" borderId="11" xfId="0" applyNumberFormat="1" applyFill="1" applyBorder="1" applyAlignment="1">
      <alignment horizontal="center" vertical="top"/>
    </xf>
    <xf numFmtId="3" fontId="0" fillId="0" borderId="0" xfId="0" applyNumberFormat="1" applyAlignment="1">
      <alignment horizontal="left" vertical="top" wrapText="1"/>
    </xf>
    <xf numFmtId="3" fontId="0" fillId="0" borderId="0" xfId="0" applyNumberFormat="1" applyAlignment="1">
      <alignment horizontal="left" vertical="center" wrapText="1"/>
    </xf>
    <xf numFmtId="0" fontId="13"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4" fillId="0" borderId="0" xfId="0" applyFont="1"/>
    <xf numFmtId="0" fontId="0" fillId="0" borderId="15" xfId="0" applyBorder="1" applyAlignment="1" applyProtection="1">
      <alignment horizontal="center"/>
      <protection locked="0"/>
    </xf>
    <xf numFmtId="0" fontId="0" fillId="0" borderId="21" xfId="0" applyBorder="1" applyAlignment="1" applyProtection="1">
      <alignment horizontal="center"/>
      <protection locked="0"/>
    </xf>
    <xf numFmtId="0" fontId="4" fillId="0" borderId="0" xfId="0" applyFont="1" applyAlignment="1">
      <alignment horizontal="left"/>
    </xf>
    <xf numFmtId="0" fontId="4" fillId="0" borderId="0" xfId="0" applyFont="1" applyProtection="1">
      <protection locked="0"/>
    </xf>
    <xf numFmtId="0" fontId="4" fillId="3" borderId="1"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5" xfId="0" applyFont="1" applyBorder="1"/>
    <xf numFmtId="0" fontId="4" fillId="0" borderId="9" xfId="0" applyFont="1" applyBorder="1" applyAlignment="1" applyProtection="1">
      <alignment vertical="center"/>
      <protection locked="0"/>
    </xf>
    <xf numFmtId="0" fontId="4" fillId="0" borderId="9" xfId="0" applyFont="1" applyBorder="1" applyAlignment="1">
      <alignment horizontal="left"/>
    </xf>
    <xf numFmtId="0" fontId="13" fillId="3" borderId="13" xfId="0" applyFont="1" applyFill="1" applyBorder="1" applyAlignment="1" applyProtection="1">
      <alignment vertical="center"/>
      <protection locked="0"/>
    </xf>
    <xf numFmtId="0" fontId="4" fillId="0" borderId="0" xfId="0" applyFont="1" applyAlignment="1">
      <alignment vertical="center"/>
    </xf>
    <xf numFmtId="0" fontId="13" fillId="3" borderId="6" xfId="0" applyFont="1" applyFill="1" applyBorder="1" applyProtection="1">
      <protection locked="0"/>
    </xf>
    <xf numFmtId="0" fontId="4" fillId="3" borderId="3" xfId="0" applyFont="1" applyFill="1" applyBorder="1" applyProtection="1">
      <protection locked="0"/>
    </xf>
    <xf numFmtId="6" fontId="4" fillId="3" borderId="3" xfId="0" applyNumberFormat="1" applyFont="1" applyFill="1" applyBorder="1" applyAlignment="1" applyProtection="1">
      <alignment horizontal="center" vertical="top" wrapText="1"/>
      <protection locked="0"/>
    </xf>
    <xf numFmtId="0" fontId="4" fillId="0" borderId="7" xfId="0" applyFont="1" applyBorder="1" applyAlignment="1">
      <alignment horizontal="left" vertical="top"/>
    </xf>
    <xf numFmtId="3" fontId="4" fillId="5" borderId="1" xfId="0" applyNumberFormat="1" applyFont="1" applyFill="1" applyBorder="1" applyAlignment="1" applyProtection="1">
      <alignment horizontal="center" vertical="top" wrapText="1"/>
      <protection locked="0"/>
    </xf>
    <xf numFmtId="3" fontId="4" fillId="0" borderId="1"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3" fontId="4" fillId="5" borderId="11" xfId="0" applyNumberFormat="1" applyFont="1" applyFill="1" applyBorder="1" applyAlignment="1" applyProtection="1">
      <alignment horizontal="center" vertical="top" wrapText="1"/>
      <protection locked="0"/>
    </xf>
    <xf numFmtId="0" fontId="4" fillId="0" borderId="7" xfId="0" applyFont="1" applyBorder="1" applyAlignment="1">
      <alignment vertical="top"/>
    </xf>
    <xf numFmtId="0" fontId="13" fillId="0" borderId="5" xfId="0" applyFont="1" applyBorder="1"/>
    <xf numFmtId="0" fontId="13" fillId="0" borderId="7" xfId="0" applyFont="1" applyBorder="1" applyAlignment="1">
      <alignment vertical="top"/>
    </xf>
    <xf numFmtId="0" fontId="4" fillId="0" borderId="0" xfId="0" applyFont="1" applyAlignment="1">
      <alignment horizontal="right"/>
    </xf>
    <xf numFmtId="0" fontId="4" fillId="2" borderId="0" xfId="0" applyFont="1" applyFill="1" applyAlignment="1">
      <alignment wrapText="1"/>
    </xf>
    <xf numFmtId="0" fontId="13" fillId="2" borderId="0" xfId="0" applyFont="1" applyFill="1" applyAlignment="1" applyProtection="1">
      <alignment horizontal="left" vertical="top" wrapText="1"/>
      <protection locked="0"/>
    </xf>
    <xf numFmtId="0" fontId="7" fillId="0" borderId="0" xfId="0" applyFont="1"/>
    <xf numFmtId="0" fontId="7" fillId="0" borderId="0" xfId="0" applyFont="1" applyAlignment="1">
      <alignment vertical="center"/>
    </xf>
    <xf numFmtId="0" fontId="15" fillId="3" borderId="6" xfId="0" applyFont="1" applyFill="1" applyBorder="1"/>
    <xf numFmtId="0" fontId="3" fillId="0" borderId="0" xfId="0" applyFont="1" applyAlignment="1" applyProtection="1">
      <alignment vertical="center"/>
      <protection locked="0"/>
    </xf>
    <xf numFmtId="6" fontId="0" fillId="3" borderId="18" xfId="0" applyNumberFormat="1" applyFill="1" applyBorder="1" applyAlignment="1">
      <alignment horizontal="center" wrapText="1"/>
    </xf>
    <xf numFmtId="3" fontId="7" fillId="5" borderId="16" xfId="0" applyNumberFormat="1" applyFont="1" applyFill="1" applyBorder="1" applyAlignment="1">
      <alignment horizontal="right" vertical="top"/>
    </xf>
    <xf numFmtId="0" fontId="7" fillId="0" borderId="3" xfId="0" applyFont="1" applyBorder="1" applyAlignment="1" applyProtection="1">
      <alignment vertical="top"/>
      <protection locked="0"/>
    </xf>
    <xf numFmtId="6" fontId="4" fillId="3" borderId="10" xfId="0" applyNumberFormat="1" applyFont="1" applyFill="1" applyBorder="1" applyAlignment="1" applyProtection="1">
      <alignment horizontal="center" vertical="top" wrapText="1"/>
      <protection locked="0"/>
    </xf>
    <xf numFmtId="0" fontId="7" fillId="0" borderId="0" xfId="0" applyFont="1" applyAlignment="1" applyProtection="1">
      <alignment vertical="top"/>
      <protection locked="0"/>
    </xf>
    <xf numFmtId="0" fontId="0" fillId="0" borderId="0" xfId="0" applyAlignment="1" applyProtection="1">
      <alignment horizontal="left" vertical="top"/>
      <protection locked="0"/>
    </xf>
    <xf numFmtId="3" fontId="7" fillId="0" borderId="0" xfId="0" applyNumberFormat="1" applyFont="1" applyAlignment="1" applyProtection="1">
      <alignment vertical="top" wrapText="1"/>
      <protection locked="0"/>
    </xf>
    <xf numFmtId="0" fontId="7" fillId="3" borderId="0" xfId="0" applyFont="1" applyFill="1"/>
    <xf numFmtId="0" fontId="7" fillId="4" borderId="0" xfId="0" applyFont="1" applyFill="1"/>
    <xf numFmtId="0" fontId="17" fillId="0" borderId="0" xfId="0" applyFont="1" applyAlignment="1" applyProtection="1">
      <alignment horizontal="left"/>
      <protection locked="0"/>
    </xf>
    <xf numFmtId="3" fontId="7" fillId="5" borderId="7" xfId="0" applyNumberFormat="1" applyFont="1" applyFill="1" applyBorder="1"/>
    <xf numFmtId="0" fontId="13" fillId="3" borderId="4"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top" wrapText="1"/>
      <protection locked="0"/>
    </xf>
    <xf numFmtId="3" fontId="0" fillId="3" borderId="1" xfId="0" applyNumberFormat="1" applyFill="1" applyBorder="1" applyAlignment="1" applyProtection="1">
      <alignment horizontal="center" vertical="top" wrapText="1"/>
      <protection locked="0"/>
    </xf>
    <xf numFmtId="3" fontId="7" fillId="3" borderId="15" xfId="0" applyNumberFormat="1" applyFont="1" applyFill="1" applyBorder="1" applyAlignment="1" applyProtection="1">
      <alignment horizontal="center" vertical="top"/>
      <protection locked="0"/>
    </xf>
    <xf numFmtId="3" fontId="0" fillId="3" borderId="15" xfId="0" applyNumberFormat="1" applyFill="1" applyBorder="1" applyAlignment="1" applyProtection="1">
      <alignment horizontal="center" vertical="top" wrapText="1"/>
      <protection locked="0"/>
    </xf>
    <xf numFmtId="3" fontId="0" fillId="0" borderId="15" xfId="0" applyNumberFormat="1" applyBorder="1" applyAlignment="1">
      <alignment horizontal="center" vertical="top"/>
    </xf>
    <xf numFmtId="3" fontId="0" fillId="0" borderId="18" xfId="0" applyNumberFormat="1" applyBorder="1" applyAlignment="1">
      <alignment horizontal="center" vertical="top"/>
    </xf>
    <xf numFmtId="3" fontId="7" fillId="5" borderId="16" xfId="0" applyNumberFormat="1" applyFont="1" applyFill="1" applyBorder="1" applyAlignment="1">
      <alignment horizontal="center"/>
    </xf>
    <xf numFmtId="3" fontId="0" fillId="0" borderId="18" xfId="0" applyNumberFormat="1" applyBorder="1" applyAlignment="1" applyProtection="1">
      <alignment horizontal="center" vertical="top"/>
      <protection locked="0"/>
    </xf>
    <xf numFmtId="4" fontId="0" fillId="0" borderId="6" xfId="0" applyNumberFormat="1" applyBorder="1" applyAlignment="1" applyProtection="1">
      <alignment horizontal="center" vertical="top"/>
      <protection locked="0"/>
    </xf>
    <xf numFmtId="3" fontId="0" fillId="0" borderId="15" xfId="0" applyNumberFormat="1" applyBorder="1" applyAlignment="1" applyProtection="1">
      <alignment horizontal="center" vertical="top"/>
      <protection locked="0"/>
    </xf>
    <xf numFmtId="4" fontId="0" fillId="0" borderId="7" xfId="0" applyNumberFormat="1" applyBorder="1" applyAlignment="1" applyProtection="1">
      <alignment horizontal="center" vertical="top"/>
      <protection locked="0"/>
    </xf>
    <xf numFmtId="3" fontId="0" fillId="0" borderId="17" xfId="0" applyNumberFormat="1" applyBorder="1" applyAlignment="1" applyProtection="1">
      <alignment horizontal="center" vertical="top"/>
      <protection locked="0"/>
    </xf>
    <xf numFmtId="4" fontId="0" fillId="0" borderId="13" xfId="0" applyNumberFormat="1" applyBorder="1" applyAlignment="1" applyProtection="1">
      <alignment horizontal="center" vertical="top"/>
      <protection locked="0"/>
    </xf>
    <xf numFmtId="0" fontId="16" fillId="0" borderId="0" xfId="0" applyFont="1"/>
    <xf numFmtId="3" fontId="0" fillId="7" borderId="0" xfId="0" applyNumberFormat="1" applyFill="1" applyAlignment="1">
      <alignment horizontal="right"/>
    </xf>
    <xf numFmtId="3" fontId="13" fillId="7" borderId="0" xfId="0" applyNumberFormat="1" applyFont="1" applyFill="1" applyAlignment="1">
      <alignment horizontal="center"/>
    </xf>
    <xf numFmtId="3" fontId="12" fillId="0" borderId="0" xfId="0" applyNumberFormat="1" applyFont="1" applyAlignment="1">
      <alignment horizontal="left" vertical="top" wrapText="1"/>
    </xf>
    <xf numFmtId="0" fontId="0" fillId="0" borderId="19" xfId="0" applyBorder="1" applyProtection="1">
      <protection locked="0"/>
    </xf>
    <xf numFmtId="0" fontId="0" fillId="0" borderId="0" xfId="0" applyProtection="1">
      <protection locked="0"/>
    </xf>
    <xf numFmtId="3" fontId="10" fillId="5" borderId="11" xfId="0" applyNumberFormat="1" applyFont="1" applyFill="1" applyBorder="1" applyAlignment="1">
      <alignment vertical="top" wrapText="1"/>
    </xf>
    <xf numFmtId="3" fontId="10" fillId="5" borderId="7" xfId="0" applyNumberFormat="1" applyFont="1" applyFill="1" applyBorder="1" applyAlignment="1">
      <alignment vertical="top"/>
    </xf>
    <xf numFmtId="3" fontId="11" fillId="0" borderId="0" xfId="0" applyNumberFormat="1" applyFont="1"/>
    <xf numFmtId="3" fontId="0" fillId="3" borderId="13" xfId="0" applyNumberFormat="1" applyFill="1" applyBorder="1" applyAlignment="1" applyProtection="1">
      <alignment horizontal="center" vertical="top" wrapText="1"/>
      <protection locked="0"/>
    </xf>
    <xf numFmtId="3" fontId="18" fillId="0" borderId="0" xfId="0" applyNumberFormat="1" applyFont="1" applyAlignment="1">
      <alignment horizontal="left" vertical="top" wrapText="1"/>
    </xf>
    <xf numFmtId="3" fontId="18" fillId="0" borderId="0" xfId="0" applyNumberFormat="1" applyFont="1"/>
    <xf numFmtId="0" fontId="13" fillId="0" borderId="8" xfId="0" applyFont="1" applyBorder="1" applyAlignment="1">
      <alignment vertical="top"/>
    </xf>
    <xf numFmtId="3" fontId="4" fillId="5" borderId="2" xfId="0" applyNumberFormat="1" applyFont="1" applyFill="1" applyBorder="1" applyAlignment="1" applyProtection="1">
      <alignment horizontal="center" vertical="top" wrapText="1"/>
      <protection locked="0"/>
    </xf>
    <xf numFmtId="3" fontId="13" fillId="5" borderId="2" xfId="0" applyNumberFormat="1" applyFont="1" applyFill="1" applyBorder="1" applyAlignment="1" applyProtection="1">
      <alignment horizontal="center" vertical="top" wrapText="1"/>
      <protection locked="0"/>
    </xf>
    <xf numFmtId="3" fontId="13" fillId="5" borderId="12" xfId="0" applyNumberFormat="1" applyFont="1" applyFill="1" applyBorder="1" applyAlignment="1" applyProtection="1">
      <alignment horizontal="center" vertical="top" wrapText="1"/>
      <protection locked="0"/>
    </xf>
    <xf numFmtId="0" fontId="7" fillId="3" borderId="7" xfId="0" applyFont="1" applyFill="1" applyBorder="1" applyAlignment="1">
      <alignment vertical="center"/>
    </xf>
    <xf numFmtId="3" fontId="2" fillId="3" borderId="21" xfId="0" applyNumberFormat="1" applyFont="1" applyFill="1" applyBorder="1" applyAlignment="1">
      <alignment horizontal="center" vertical="center" wrapText="1"/>
    </xf>
    <xf numFmtId="9" fontId="0" fillId="5" borderId="11" xfId="1" applyFont="1" applyFill="1" applyBorder="1" applyAlignment="1">
      <alignment horizontal="right" vertical="top"/>
    </xf>
    <xf numFmtId="3" fontId="0" fillId="0" borderId="21" xfId="0" applyNumberFormat="1" applyBorder="1" applyAlignment="1">
      <alignment horizontal="center" vertical="top"/>
    </xf>
    <xf numFmtId="3" fontId="7" fillId="0" borderId="12" xfId="0" applyNumberFormat="1" applyFont="1" applyBorder="1" applyAlignment="1">
      <alignment horizontal="center" vertical="top"/>
    </xf>
    <xf numFmtId="3" fontId="0" fillId="3" borderId="5" xfId="0" applyNumberFormat="1" applyFill="1" applyBorder="1" applyAlignment="1">
      <alignment vertical="center"/>
    </xf>
    <xf numFmtId="0" fontId="17" fillId="0" borderId="0" xfId="0" applyFont="1"/>
    <xf numFmtId="0" fontId="17" fillId="0" borderId="0" xfId="0" applyFont="1" applyAlignment="1">
      <alignment horizontal="left"/>
    </xf>
    <xf numFmtId="0" fontId="20" fillId="0" borderId="0" xfId="0" applyFont="1"/>
    <xf numFmtId="0" fontId="17" fillId="0" borderId="0" xfId="0" applyFont="1" applyAlignment="1">
      <alignment horizontal="left" wrapText="1"/>
    </xf>
    <xf numFmtId="3" fontId="17" fillId="0" borderId="0" xfId="0" applyNumberFormat="1" applyFont="1" applyAlignment="1">
      <alignment horizontal="right"/>
    </xf>
    <xf numFmtId="3" fontId="17" fillId="0" borderId="0" xfId="0" applyNumberFormat="1" applyFont="1" applyAlignment="1" applyProtection="1">
      <alignment horizontal="left"/>
      <protection locked="0"/>
    </xf>
    <xf numFmtId="3" fontId="17" fillId="0" borderId="0" xfId="0" applyNumberFormat="1" applyFont="1" applyAlignment="1" applyProtection="1">
      <alignment horizontal="right"/>
      <protection locked="0"/>
    </xf>
    <xf numFmtId="3" fontId="19" fillId="0" borderId="0" xfId="0" applyNumberFormat="1" applyFont="1" applyAlignment="1">
      <alignment horizontal="right"/>
    </xf>
    <xf numFmtId="0" fontId="0" fillId="0" borderId="0" xfId="0" applyAlignment="1">
      <alignment horizontal="left"/>
    </xf>
    <xf numFmtId="0" fontId="17" fillId="0" borderId="0" xfId="0" applyFont="1" applyAlignment="1">
      <alignment vertical="center"/>
    </xf>
    <xf numFmtId="9" fontId="17" fillId="0" borderId="0" xfId="0" applyNumberFormat="1" applyFont="1" applyAlignment="1">
      <alignment vertical="top" wrapText="1"/>
    </xf>
    <xf numFmtId="9" fontId="10" fillId="0" borderId="0" xfId="0" applyNumberFormat="1" applyFont="1" applyAlignment="1">
      <alignment vertical="center"/>
    </xf>
    <xf numFmtId="0" fontId="0" fillId="0" borderId="0" xfId="0" applyAlignment="1">
      <alignment horizontal="left" vertical="center" wrapText="1"/>
    </xf>
    <xf numFmtId="0" fontId="17" fillId="0" borderId="0" xfId="0" applyFont="1" applyAlignment="1">
      <alignment horizontal="left" vertical="center" wrapText="1"/>
    </xf>
    <xf numFmtId="0" fontId="0" fillId="0" borderId="0" xfId="0" applyAlignment="1">
      <alignment vertical="center" wrapText="1"/>
    </xf>
    <xf numFmtId="9" fontId="17" fillId="0" borderId="0" xfId="0" applyNumberFormat="1" applyFont="1" applyAlignment="1">
      <alignment vertical="top"/>
    </xf>
    <xf numFmtId="0" fontId="17" fillId="0" borderId="0" xfId="0" applyFont="1" applyAlignment="1">
      <alignment horizontal="left" vertical="center"/>
    </xf>
    <xf numFmtId="0" fontId="0" fillId="0" borderId="0" xfId="0" applyAlignment="1">
      <alignment horizontal="left" vertical="center"/>
    </xf>
    <xf numFmtId="0" fontId="17" fillId="0" borderId="0" xfId="0" applyFont="1" applyProtection="1">
      <protection locked="0"/>
    </xf>
    <xf numFmtId="3" fontId="13" fillId="2" borderId="0" xfId="0" applyNumberFormat="1" applyFont="1" applyFill="1" applyAlignment="1" applyProtection="1">
      <alignment horizontal="center" vertical="top" wrapText="1"/>
      <protection locked="0"/>
    </xf>
    <xf numFmtId="3" fontId="4" fillId="5" borderId="1" xfId="0" applyNumberFormat="1" applyFont="1" applyFill="1" applyBorder="1" applyAlignment="1" applyProtection="1">
      <alignment horizontal="center" vertical="top" wrapText="1"/>
      <protection locked="0"/>
    </xf>
    <xf numFmtId="3" fontId="13" fillId="7" borderId="0" xfId="0" applyNumberFormat="1" applyFont="1" applyFill="1" applyAlignment="1">
      <alignment horizontal="center"/>
    </xf>
    <xf numFmtId="0" fontId="13" fillId="7" borderId="0" xfId="0" applyFont="1" applyFill="1" applyAlignment="1">
      <alignment horizontal="center"/>
    </xf>
    <xf numFmtId="3" fontId="4" fillId="5" borderId="2" xfId="0" applyNumberFormat="1" applyFont="1" applyFill="1" applyBorder="1" applyAlignment="1" applyProtection="1">
      <alignment horizontal="center" vertical="top" wrapText="1"/>
      <protection locked="0"/>
    </xf>
    <xf numFmtId="3" fontId="13" fillId="5" borderId="1" xfId="0" applyNumberFormat="1" applyFont="1" applyFill="1" applyBorder="1" applyAlignment="1" applyProtection="1">
      <alignment horizontal="center" vertical="top" wrapText="1"/>
      <protection locked="0"/>
    </xf>
    <xf numFmtId="3" fontId="13" fillId="5" borderId="2" xfId="0" applyNumberFormat="1" applyFont="1" applyFill="1" applyBorder="1" applyAlignment="1" applyProtection="1">
      <alignment horizontal="center" vertical="top" wrapText="1"/>
      <protection locked="0"/>
    </xf>
    <xf numFmtId="0" fontId="0" fillId="0" borderId="3" xfId="0" applyBorder="1" applyAlignment="1" applyProtection="1">
      <alignment horizontal="left" vertical="top"/>
      <protection locked="0"/>
    </xf>
    <xf numFmtId="3" fontId="0" fillId="0" borderId="7" xfId="0" applyNumberForma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3" fontId="0" fillId="0" borderId="11" xfId="0" applyNumberFormat="1" applyBorder="1" applyAlignment="1" applyProtection="1">
      <alignment horizontal="left" vertical="top" wrapText="1"/>
      <protection locked="0"/>
    </xf>
    <xf numFmtId="6" fontId="0" fillId="3" borderId="6" xfId="0" applyNumberFormat="1" applyFill="1" applyBorder="1" applyAlignment="1">
      <alignment horizontal="center" wrapText="1"/>
    </xf>
    <xf numFmtId="6" fontId="0" fillId="3" borderId="10" xfId="0" applyNumberFormat="1" applyFill="1" applyBorder="1" applyAlignment="1">
      <alignment horizontal="center" wrapText="1"/>
    </xf>
    <xf numFmtId="3" fontId="0" fillId="0" borderId="7"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3" fontId="0" fillId="0" borderId="11" xfId="0" applyNumberFormat="1" applyBorder="1" applyAlignment="1" applyProtection="1">
      <alignment vertical="top" wrapText="1"/>
      <protection locked="0"/>
    </xf>
    <xf numFmtId="3" fontId="0" fillId="0" borderId="7" xfId="0" applyNumberFormat="1" applyBorder="1" applyAlignment="1" applyProtection="1">
      <alignment horizontal="left" vertical="top"/>
      <protection locked="0"/>
    </xf>
    <xf numFmtId="3" fontId="0" fillId="0" borderId="11" xfId="0" applyNumberFormat="1" applyBorder="1" applyAlignment="1" applyProtection="1">
      <alignment horizontal="left" vertical="top"/>
      <protection locked="0"/>
    </xf>
    <xf numFmtId="3" fontId="0" fillId="0" borderId="13" xfId="0" applyNumberFormat="1" applyBorder="1" applyAlignment="1" applyProtection="1">
      <alignment horizontal="left" vertical="top"/>
      <protection locked="0"/>
    </xf>
    <xf numFmtId="3" fontId="0" fillId="0" borderId="14" xfId="0" applyNumberFormat="1" applyBorder="1" applyAlignment="1" applyProtection="1">
      <alignment horizontal="left" vertical="top"/>
      <protection locked="0"/>
    </xf>
    <xf numFmtId="3" fontId="10" fillId="0" borderId="7" xfId="0" applyNumberFormat="1" applyFont="1" applyBorder="1" applyAlignment="1" applyProtection="1">
      <alignment horizontal="left" vertical="top"/>
      <protection locked="0"/>
    </xf>
    <xf numFmtId="3" fontId="10" fillId="0" borderId="1" xfId="0" applyNumberFormat="1" applyFont="1" applyBorder="1" applyAlignment="1" applyProtection="1">
      <alignment horizontal="left" vertical="top"/>
      <protection locked="0"/>
    </xf>
    <xf numFmtId="3" fontId="10" fillId="0" borderId="11" xfId="0" applyNumberFormat="1" applyFont="1" applyBorder="1" applyAlignment="1" applyProtection="1">
      <alignment horizontal="left" vertical="top"/>
      <protection locked="0"/>
    </xf>
    <xf numFmtId="3" fontId="7" fillId="5" borderId="8" xfId="0" applyNumberFormat="1" applyFont="1" applyFill="1" applyBorder="1" applyAlignment="1">
      <alignment horizontal="center" vertical="top"/>
    </xf>
    <xf numFmtId="3" fontId="7" fillId="5" borderId="12" xfId="0" applyNumberFormat="1" applyFont="1" applyFill="1" applyBorder="1" applyAlignment="1">
      <alignment horizontal="center" vertical="top"/>
    </xf>
    <xf numFmtId="3" fontId="7" fillId="5" borderId="2" xfId="0" applyNumberFormat="1" applyFont="1" applyFill="1" applyBorder="1" applyAlignment="1">
      <alignment horizontal="center" vertical="top"/>
    </xf>
    <xf numFmtId="3" fontId="7" fillId="3" borderId="4" xfId="0" applyNumberFormat="1" applyFont="1" applyFill="1" applyBorder="1" applyAlignment="1">
      <alignment horizontal="center" vertical="center" wrapText="1"/>
    </xf>
    <xf numFmtId="3" fontId="7" fillId="3" borderId="14" xfId="0" applyNumberFormat="1" applyFont="1" applyFill="1" applyBorder="1" applyAlignment="1">
      <alignment horizontal="center" vertical="center" wrapText="1"/>
    </xf>
    <xf numFmtId="3" fontId="7" fillId="3" borderId="13" xfId="0" applyNumberFormat="1" applyFont="1" applyFill="1" applyBorder="1" applyAlignment="1">
      <alignment horizontal="center" vertical="center" wrapText="1"/>
    </xf>
    <xf numFmtId="3" fontId="7" fillId="5" borderId="8" xfId="0" applyNumberFormat="1" applyFont="1" applyFill="1" applyBorder="1" applyAlignment="1" applyProtection="1">
      <alignment horizontal="center" vertical="top"/>
      <protection locked="0"/>
    </xf>
    <xf numFmtId="3" fontId="7" fillId="5" borderId="12" xfId="0" applyNumberFormat="1" applyFont="1" applyFill="1" applyBorder="1" applyAlignment="1" applyProtection="1">
      <alignment horizontal="center" vertical="top"/>
      <protection locked="0"/>
    </xf>
    <xf numFmtId="3" fontId="0" fillId="5" borderId="6" xfId="0" applyNumberFormat="1" applyFill="1" applyBorder="1" applyAlignment="1">
      <alignment horizontal="center" vertical="top"/>
    </xf>
    <xf numFmtId="3" fontId="0" fillId="5" borderId="10" xfId="0" applyNumberFormat="1" applyFill="1" applyBorder="1" applyAlignment="1">
      <alignment horizontal="center" vertical="top"/>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3" fontId="0" fillId="0" borderId="7" xfId="0" applyNumberFormat="1" applyBorder="1" applyAlignment="1" applyProtection="1">
      <alignment horizontal="center" vertical="top" wrapText="1"/>
      <protection locked="0"/>
    </xf>
    <xf numFmtId="3" fontId="0" fillId="0" borderId="11" xfId="0" applyNumberFormat="1" applyBorder="1" applyAlignment="1" applyProtection="1">
      <alignment horizontal="center" vertical="top" wrapText="1"/>
      <protection locked="0"/>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3" fontId="0" fillId="0" borderId="0" xfId="0" applyNumberFormat="1" applyAlignment="1" applyProtection="1">
      <alignment horizontal="center" vertical="top" wrapText="1"/>
      <protection locked="0"/>
    </xf>
    <xf numFmtId="3" fontId="0" fillId="5" borderId="7" xfId="0" applyNumberFormat="1" applyFill="1" applyBorder="1" applyAlignment="1">
      <alignment horizontal="center" vertical="top"/>
    </xf>
    <xf numFmtId="3" fontId="0" fillId="5" borderId="11" xfId="0" applyNumberFormat="1" applyFill="1" applyBorder="1" applyAlignment="1">
      <alignment horizontal="center" vertical="top"/>
    </xf>
    <xf numFmtId="3" fontId="0" fillId="6" borderId="7" xfId="0" applyNumberFormat="1"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3" fontId="0" fillId="0" borderId="0" xfId="0" applyNumberFormat="1" applyAlignment="1" applyProtection="1">
      <alignment horizontal="left" vertical="top" wrapText="1"/>
      <protection locked="0"/>
    </xf>
    <xf numFmtId="3" fontId="0" fillId="6" borderId="6" xfId="0" applyNumberFormat="1"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7" fillId="5" borderId="7" xfId="0" applyNumberFormat="1" applyFont="1" applyFill="1" applyBorder="1" applyAlignment="1">
      <alignment horizontal="center"/>
    </xf>
    <xf numFmtId="3" fontId="7" fillId="5" borderId="11" xfId="0" applyNumberFormat="1" applyFont="1" applyFill="1" applyBorder="1" applyAlignment="1">
      <alignment horizontal="center"/>
    </xf>
    <xf numFmtId="3" fontId="0" fillId="5" borderId="7" xfId="1" applyNumberFormat="1" applyFont="1" applyFill="1" applyBorder="1" applyAlignment="1">
      <alignment horizontal="center"/>
    </xf>
    <xf numFmtId="3" fontId="0" fillId="5" borderId="11" xfId="1" applyNumberFormat="1" applyFont="1" applyFill="1" applyBorder="1" applyAlignment="1">
      <alignment horizontal="center"/>
    </xf>
    <xf numFmtId="3" fontId="7" fillId="5" borderId="8" xfId="0" applyNumberFormat="1" applyFont="1" applyFill="1" applyBorder="1" applyAlignment="1">
      <alignment horizontal="center"/>
    </xf>
    <xf numFmtId="3" fontId="7" fillId="5" borderId="12" xfId="0" applyNumberFormat="1" applyFont="1" applyFill="1" applyBorder="1" applyAlignment="1">
      <alignment horizontal="center"/>
    </xf>
    <xf numFmtId="3" fontId="5" fillId="3" borderId="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7" fillId="3" borderId="13" xfId="0" applyNumberFormat="1" applyFont="1" applyFill="1" applyBorder="1" applyAlignment="1">
      <alignment horizontal="center" vertical="center"/>
    </xf>
    <xf numFmtId="3" fontId="7" fillId="3" borderId="14" xfId="0" applyNumberFormat="1" applyFont="1" applyFill="1" applyBorder="1" applyAlignment="1">
      <alignment horizontal="center" vertical="center"/>
    </xf>
    <xf numFmtId="3" fontId="7" fillId="5" borderId="8" xfId="0" applyNumberFormat="1" applyFont="1" applyFill="1" applyBorder="1" applyAlignment="1" applyProtection="1">
      <alignment horizontal="center" vertical="top" wrapText="1"/>
      <protection locked="0"/>
    </xf>
    <xf numFmtId="3" fontId="7" fillId="5" borderId="12" xfId="0" applyNumberFormat="1" applyFont="1" applyFill="1" applyBorder="1" applyAlignment="1" applyProtection="1">
      <alignment horizontal="center" vertical="top" wrapText="1"/>
      <protection locked="0"/>
    </xf>
    <xf numFmtId="3" fontId="0" fillId="0" borderId="0" xfId="0" applyNumberFormat="1" applyAlignment="1">
      <alignment horizontal="left" vertical="center" wrapText="1"/>
    </xf>
    <xf numFmtId="3" fontId="0" fillId="0" borderId="7" xfId="0" applyNumberFormat="1" applyBorder="1" applyAlignment="1">
      <alignment horizontal="left"/>
    </xf>
    <xf numFmtId="3" fontId="0" fillId="0" borderId="1" xfId="0" applyNumberFormat="1" applyBorder="1" applyAlignment="1">
      <alignment horizontal="left"/>
    </xf>
    <xf numFmtId="3" fontId="7" fillId="3" borderId="13" xfId="0" applyNumberFormat="1" applyFont="1" applyFill="1" applyBorder="1" applyAlignment="1">
      <alignment horizontal="left" vertical="center"/>
    </xf>
    <xf numFmtId="3" fontId="7" fillId="3" borderId="6" xfId="0" applyNumberFormat="1" applyFont="1" applyFill="1" applyBorder="1" applyAlignment="1">
      <alignment horizontal="left" vertical="center"/>
    </xf>
    <xf numFmtId="3" fontId="0" fillId="0" borderId="1" xfId="0" applyNumberFormat="1" applyBorder="1" applyAlignment="1">
      <alignment horizontal="right"/>
    </xf>
    <xf numFmtId="0" fontId="15" fillId="0" borderId="7"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3" fontId="0" fillId="0" borderId="13" xfId="0" applyNumberFormat="1" applyBorder="1" applyProtection="1">
      <protection locked="0"/>
    </xf>
    <xf numFmtId="3" fontId="0" fillId="0" borderId="4" xfId="0" applyNumberFormat="1" applyBorder="1" applyProtection="1">
      <protection locked="0"/>
    </xf>
    <xf numFmtId="3" fontId="0" fillId="0" borderId="7" xfId="0" applyNumberFormat="1" applyBorder="1" applyProtection="1">
      <protection locked="0"/>
    </xf>
    <xf numFmtId="3" fontId="0" fillId="0" borderId="1" xfId="0" applyNumberFormat="1" applyBorder="1" applyProtection="1">
      <protection locked="0"/>
    </xf>
    <xf numFmtId="3" fontId="5" fillId="3" borderId="7" xfId="0" applyNumberFormat="1" applyFont="1" applyFill="1" applyBorder="1" applyAlignment="1">
      <alignment horizontal="center"/>
    </xf>
    <xf numFmtId="3" fontId="5" fillId="3" borderId="11" xfId="0" applyNumberFormat="1" applyFont="1" applyFill="1" applyBorder="1" applyAlignment="1">
      <alignment horizontal="center"/>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3" fillId="0" borderId="5" xfId="0" applyFont="1" applyBorder="1" applyAlignment="1">
      <alignment horizontal="left"/>
    </xf>
    <xf numFmtId="0" fontId="13" fillId="0" borderId="0" xfId="0" applyFont="1" applyAlignment="1">
      <alignment horizontal="left"/>
    </xf>
    <xf numFmtId="0" fontId="13" fillId="0" borderId="9" xfId="0" applyFont="1" applyBorder="1" applyAlignment="1">
      <alignment horizontal="left"/>
    </xf>
    <xf numFmtId="0" fontId="3"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3" fontId="0" fillId="3" borderId="4"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3" fontId="7" fillId="3" borderId="6" xfId="0" applyNumberFormat="1" applyFont="1" applyFill="1" applyBorder="1" applyAlignment="1">
      <alignment horizontal="center" vertical="center" wrapText="1"/>
    </xf>
    <xf numFmtId="3" fontId="7" fillId="3" borderId="3" xfId="0" applyNumberFormat="1" applyFont="1" applyFill="1" applyBorder="1" applyAlignment="1">
      <alignment horizontal="center" vertical="center" wrapText="1"/>
    </xf>
    <xf numFmtId="3" fontId="7" fillId="3" borderId="10" xfId="0" applyNumberFormat="1" applyFont="1" applyFill="1" applyBorder="1" applyAlignment="1">
      <alignment horizontal="center" vertical="center" wrapText="1"/>
    </xf>
    <xf numFmtId="3" fontId="0" fillId="0" borderId="5" xfId="0" applyNumberFormat="1" applyBorder="1" applyAlignment="1" applyProtection="1">
      <alignment horizontal="left" vertical="top" wrapText="1"/>
      <protection locked="0"/>
    </xf>
    <xf numFmtId="3" fontId="0" fillId="0" borderId="9" xfId="0" applyNumberFormat="1" applyBorder="1" applyAlignment="1" applyProtection="1">
      <alignment horizontal="left" vertical="top" wrapText="1"/>
      <protection locked="0"/>
    </xf>
    <xf numFmtId="3" fontId="0" fillId="0" borderId="6" xfId="0" applyNumberFormat="1" applyBorder="1" applyAlignment="1" applyProtection="1">
      <alignment horizontal="left" vertical="top" wrapText="1"/>
      <protection locked="0"/>
    </xf>
    <xf numFmtId="3" fontId="0" fillId="0" borderId="3" xfId="0" applyNumberFormat="1" applyBorder="1" applyAlignment="1" applyProtection="1">
      <alignment horizontal="left" vertical="top" wrapText="1"/>
      <protection locked="0"/>
    </xf>
    <xf numFmtId="3" fontId="0" fillId="0" borderId="10" xfId="0" applyNumberFormat="1" applyBorder="1" applyAlignment="1" applyProtection="1">
      <alignment horizontal="left" vertical="top" wrapText="1"/>
      <protection locked="0"/>
    </xf>
    <xf numFmtId="3" fontId="0" fillId="0" borderId="0" xfId="0" applyNumberFormat="1" applyAlignment="1">
      <alignment horizontal="left" vertical="top" wrapText="1"/>
    </xf>
    <xf numFmtId="3" fontId="0" fillId="0" borderId="0" xfId="0" applyNumberFormat="1" applyAlignment="1" applyProtection="1">
      <alignment horizontal="center" vertical="top"/>
      <protection locked="0"/>
    </xf>
    <xf numFmtId="3" fontId="0" fillId="0" borderId="0" xfId="0" applyNumberFormat="1" applyAlignment="1" applyProtection="1">
      <alignment horizontal="left" vertical="top"/>
      <protection locked="0"/>
    </xf>
    <xf numFmtId="3" fontId="0" fillId="0" borderId="13" xfId="0" applyNumberFormat="1" applyBorder="1" applyAlignment="1" applyProtection="1">
      <alignment horizontal="left" vertical="top" wrapText="1"/>
      <protection locked="0"/>
    </xf>
    <xf numFmtId="3" fontId="0" fillId="0" borderId="4" xfId="0" applyNumberFormat="1"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cellXfs>
  <cellStyles count="2">
    <cellStyle name="Normal" xfId="0" builtinId="0"/>
    <cellStyle name="Procent" xfId="1" builtinId="5"/>
  </cellStyles>
  <dxfs count="1">
    <dxf>
      <fill>
        <patternFill>
          <bgColor rgb="FFFF0000"/>
        </patternFill>
      </fill>
    </dxf>
  </dxfs>
  <tableStyles count="0" defaultTableStyle="TableStyleMedium2" defaultPivotStyle="PivotStyleLight16"/>
  <colors>
    <mruColors>
      <color rgb="FFF1F1F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419101</xdr:colOff>
      <xdr:row>1</xdr:row>
      <xdr:rowOff>0</xdr:rowOff>
    </xdr:from>
    <xdr:to>
      <xdr:col>19</xdr:col>
      <xdr:colOff>553544</xdr:colOff>
      <xdr:row>22</xdr:row>
      <xdr:rowOff>53974</xdr:rowOff>
    </xdr:to>
    <xdr:pic>
      <xdr:nvPicPr>
        <xdr:cNvPr id="2" name="Billede 1">
          <a:extLst>
            <a:ext uri="{FF2B5EF4-FFF2-40B4-BE49-F238E27FC236}">
              <a16:creationId xmlns:a16="http://schemas.microsoft.com/office/drawing/2014/main" id="{C868EEFB-FD1C-92C0-558F-4B418E2846A0}"/>
            </a:ext>
          </a:extLst>
        </xdr:cNvPr>
        <xdr:cNvPicPr>
          <a:picLocks noChangeAspect="1"/>
        </xdr:cNvPicPr>
      </xdr:nvPicPr>
      <xdr:blipFill>
        <a:blip xmlns:r="http://schemas.openxmlformats.org/officeDocument/2006/relationships" r:embed="rId1"/>
        <a:stretch>
          <a:fillRect/>
        </a:stretch>
      </xdr:blipFill>
      <xdr:spPr>
        <a:xfrm>
          <a:off x="18459451" y="0"/>
          <a:ext cx="1906093" cy="3714750"/>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W151"/>
  <sheetViews>
    <sheetView showGridLines="0" tabSelected="1" zoomScale="90" zoomScaleNormal="90" zoomScaleSheetLayoutView="90" workbookViewId="0">
      <selection activeCell="B6" sqref="B6"/>
    </sheetView>
  </sheetViews>
  <sheetFormatPr defaultColWidth="8.85546875" defaultRowHeight="12.75" x14ac:dyDescent="0.2"/>
  <cols>
    <col min="1" max="1" width="38.140625" style="23" customWidth="1"/>
    <col min="2" max="2" width="31.5703125" style="23" customWidth="1"/>
    <col min="3" max="3" width="13.140625" style="23" customWidth="1"/>
    <col min="4" max="4" width="13.140625" style="24" customWidth="1"/>
    <col min="5" max="5" width="10.42578125" style="24" customWidth="1"/>
    <col min="6" max="6" width="11" style="24" customWidth="1"/>
    <col min="7" max="7" width="10.42578125" style="24" customWidth="1"/>
    <col min="8" max="8" width="11" style="24" customWidth="1"/>
    <col min="9" max="9" width="14.7109375" style="24" customWidth="1"/>
    <col min="10" max="10" width="11.5703125" style="24" customWidth="1"/>
    <col min="11" max="11" width="4.28515625" style="24" customWidth="1"/>
    <col min="12" max="12" width="124.28515625" customWidth="1"/>
    <col min="14" max="14" width="37.42578125" style="25" customWidth="1"/>
    <col min="15" max="15" width="8.85546875" style="23"/>
    <col min="16" max="16" width="11.28515625" style="23" customWidth="1"/>
    <col min="17" max="16384" width="8.85546875" style="23"/>
  </cols>
  <sheetData>
    <row r="1" spans="1:19" x14ac:dyDescent="0.2">
      <c r="A1" s="26"/>
      <c r="B1" s="184"/>
      <c r="C1" s="26"/>
      <c r="D1" s="26"/>
      <c r="E1" s="26"/>
      <c r="F1" s="26"/>
      <c r="G1" s="26"/>
      <c r="H1" s="26"/>
      <c r="I1" s="26"/>
      <c r="J1" s="138"/>
      <c r="K1" s="137"/>
      <c r="M1" s="23"/>
      <c r="N1" s="30"/>
    </row>
    <row r="2" spans="1:19" x14ac:dyDescent="0.2">
      <c r="A2" s="26"/>
      <c r="B2" s="184"/>
      <c r="C2" s="26"/>
      <c r="D2" s="26"/>
      <c r="E2" s="26"/>
      <c r="F2" s="26"/>
      <c r="G2" s="26"/>
      <c r="H2" s="26"/>
      <c r="I2" s="26"/>
      <c r="J2" s="138"/>
      <c r="K2" s="137"/>
      <c r="L2" s="23"/>
      <c r="M2" s="23"/>
      <c r="N2" s="23"/>
    </row>
    <row r="3" spans="1:19" x14ac:dyDescent="0.2">
      <c r="A3" s="180" t="s">
        <v>139</v>
      </c>
      <c r="B3" s="252" t="s">
        <v>141</v>
      </c>
      <c r="C3" s="252"/>
      <c r="D3" s="252"/>
      <c r="E3" s="252"/>
      <c r="F3" s="252"/>
      <c r="G3" s="252"/>
      <c r="H3" s="252"/>
      <c r="I3" s="252"/>
      <c r="J3" s="252"/>
      <c r="K3" s="137"/>
      <c r="L3" s="185" t="s">
        <v>113</v>
      </c>
      <c r="M3" s="23"/>
      <c r="N3" s="212"/>
    </row>
    <row r="4" spans="1:19" x14ac:dyDescent="0.2">
      <c r="A4" s="182"/>
      <c r="B4" s="183"/>
      <c r="C4" s="183"/>
      <c r="D4" s="183"/>
      <c r="E4" s="183"/>
      <c r="F4" s="183"/>
      <c r="G4" s="183"/>
      <c r="H4" s="183"/>
      <c r="I4" s="183"/>
      <c r="J4" s="183"/>
      <c r="K4" s="137"/>
      <c r="L4" s="28"/>
      <c r="M4" s="23"/>
      <c r="N4" s="28"/>
    </row>
    <row r="5" spans="1:19" ht="12.75" customHeight="1" x14ac:dyDescent="0.2">
      <c r="A5" s="180" t="s">
        <v>140</v>
      </c>
      <c r="B5" s="252" t="s">
        <v>142</v>
      </c>
      <c r="C5" s="252"/>
      <c r="D5" s="252"/>
      <c r="E5" s="252"/>
      <c r="F5" s="252"/>
      <c r="G5" s="252"/>
      <c r="H5" s="252"/>
      <c r="I5" s="252"/>
      <c r="J5" s="252"/>
      <c r="K5" s="137"/>
      <c r="L5" s="28"/>
      <c r="M5" s="23"/>
      <c r="N5" s="28"/>
    </row>
    <row r="6" spans="1:19" ht="25.5" x14ac:dyDescent="0.2">
      <c r="B6" s="25"/>
      <c r="D6" s="23"/>
      <c r="E6" s="23"/>
      <c r="F6" s="23"/>
      <c r="G6" s="23"/>
      <c r="H6" s="23"/>
      <c r="I6" s="23"/>
      <c r="J6" s="25"/>
      <c r="K6" s="137"/>
      <c r="L6" s="214" t="s">
        <v>49</v>
      </c>
      <c r="M6" s="23"/>
    </row>
    <row r="7" spans="1:19" x14ac:dyDescent="0.2">
      <c r="B7" s="25"/>
      <c r="C7" s="25"/>
      <c r="D7" s="25"/>
      <c r="E7" s="25"/>
      <c r="F7" s="25"/>
      <c r="G7" s="25"/>
      <c r="H7" s="25"/>
      <c r="I7" s="25"/>
      <c r="J7" s="25"/>
      <c r="K7" s="137"/>
      <c r="L7" s="215" t="s">
        <v>135</v>
      </c>
      <c r="M7" s="23"/>
    </row>
    <row r="8" spans="1:19" ht="12" customHeight="1" x14ac:dyDescent="0.2">
      <c r="A8" s="174" t="s">
        <v>104</v>
      </c>
      <c r="B8" s="31"/>
      <c r="C8" s="31"/>
      <c r="D8" s="32"/>
      <c r="E8" s="1"/>
      <c r="F8" s="1"/>
      <c r="G8" s="1"/>
      <c r="H8" s="1"/>
      <c r="I8" s="33"/>
      <c r="J8" s="33"/>
      <c r="K8" s="137"/>
      <c r="M8" s="23"/>
      <c r="O8" s="25"/>
      <c r="P8" s="25"/>
      <c r="Q8" s="25"/>
      <c r="R8" s="25"/>
      <c r="S8" s="25"/>
    </row>
    <row r="9" spans="1:19" x14ac:dyDescent="0.2">
      <c r="A9" s="309" t="s">
        <v>31</v>
      </c>
      <c r="B9" s="35"/>
      <c r="C9" s="35"/>
      <c r="D9" s="36"/>
      <c r="E9" s="273" t="s">
        <v>84</v>
      </c>
      <c r="F9" s="272"/>
      <c r="G9" s="273" t="s">
        <v>85</v>
      </c>
      <c r="H9" s="272"/>
      <c r="I9" s="37" t="s">
        <v>86</v>
      </c>
      <c r="J9" s="37" t="s">
        <v>86</v>
      </c>
      <c r="K9" s="137"/>
      <c r="L9" s="186" t="s">
        <v>114</v>
      </c>
      <c r="M9" s="23"/>
    </row>
    <row r="10" spans="1:19" ht="12" customHeight="1" x14ac:dyDescent="0.2">
      <c r="A10" s="310"/>
      <c r="B10" s="38"/>
      <c r="C10" s="38"/>
      <c r="D10" s="39"/>
      <c r="E10" s="256">
        <v>1000</v>
      </c>
      <c r="F10" s="257"/>
      <c r="G10" s="256">
        <v>1000</v>
      </c>
      <c r="H10" s="257"/>
      <c r="I10" s="178">
        <v>1000</v>
      </c>
      <c r="J10" s="178" t="s">
        <v>143</v>
      </c>
      <c r="K10" s="137"/>
      <c r="L10" s="227" t="s">
        <v>115</v>
      </c>
      <c r="M10" s="23"/>
      <c r="N10" s="23"/>
    </row>
    <row r="11" spans="1:19" ht="22.5" customHeight="1" x14ac:dyDescent="0.2">
      <c r="A11" s="225"/>
      <c r="B11" s="40"/>
      <c r="C11" s="40"/>
      <c r="D11" s="41"/>
      <c r="E11" s="300" t="s">
        <v>73</v>
      </c>
      <c r="F11" s="301"/>
      <c r="G11" s="300" t="s">
        <v>74</v>
      </c>
      <c r="H11" s="301"/>
      <c r="I11" s="42" t="s">
        <v>75</v>
      </c>
      <c r="J11" s="221" t="s">
        <v>144</v>
      </c>
      <c r="K11" s="137"/>
      <c r="L11" s="226" t="s">
        <v>116</v>
      </c>
      <c r="M11" s="23"/>
      <c r="N11" s="23"/>
    </row>
    <row r="12" spans="1:19" ht="12.75" customHeight="1" x14ac:dyDescent="0.2">
      <c r="A12" s="43" t="s">
        <v>8</v>
      </c>
      <c r="B12" s="44"/>
      <c r="C12" s="44"/>
      <c r="D12" s="44"/>
      <c r="E12" s="292">
        <f>E67</f>
        <v>0</v>
      </c>
      <c r="F12" s="293"/>
      <c r="G12" s="292">
        <f>G67</f>
        <v>0</v>
      </c>
      <c r="H12" s="293"/>
      <c r="I12" s="11">
        <f>+IF(E12&lt;&gt;"",(E12-G12),"")</f>
        <v>0</v>
      </c>
      <c r="J12" s="222" t="str">
        <f>IFERROR(I12/G$19,"")</f>
        <v/>
      </c>
      <c r="K12" s="137"/>
      <c r="L12" s="187" t="s">
        <v>146</v>
      </c>
      <c r="M12" s="23"/>
      <c r="N12" s="23"/>
    </row>
    <row r="13" spans="1:19" ht="12.75" customHeight="1" x14ac:dyDescent="0.2">
      <c r="A13" s="46" t="s">
        <v>34</v>
      </c>
      <c r="B13" s="44"/>
      <c r="C13" s="44"/>
      <c r="D13" s="47"/>
      <c r="E13" s="292">
        <f>E81</f>
        <v>0</v>
      </c>
      <c r="F13" s="293"/>
      <c r="G13" s="292">
        <f>G81</f>
        <v>0</v>
      </c>
      <c r="H13" s="293"/>
      <c r="I13" s="11">
        <f>+IF(E13&lt;&gt;"",(E13-G13),"")</f>
        <v>0</v>
      </c>
      <c r="J13" s="222" t="str">
        <f t="shared" ref="J13:J16" si="0">IFERROR(I13/G$19,"")</f>
        <v/>
      </c>
      <c r="K13" s="137"/>
      <c r="L13" s="187" t="s">
        <v>117</v>
      </c>
      <c r="M13" s="23"/>
      <c r="N13" s="23"/>
    </row>
    <row r="14" spans="1:19" x14ac:dyDescent="0.2">
      <c r="A14" s="46" t="s">
        <v>45</v>
      </c>
      <c r="B14" s="44"/>
      <c r="C14" s="311"/>
      <c r="D14" s="311"/>
      <c r="E14" s="292">
        <f>E90</f>
        <v>0</v>
      </c>
      <c r="F14" s="293"/>
      <c r="G14" s="292">
        <f>G90</f>
        <v>0</v>
      </c>
      <c r="H14" s="293"/>
      <c r="I14" s="11">
        <f t="shared" ref="I14:I18" si="1">+IF(E14&lt;&gt;"",(E14-G14),"")</f>
        <v>0</v>
      </c>
      <c r="J14" s="222" t="str">
        <f t="shared" si="0"/>
        <v/>
      </c>
      <c r="K14" s="137"/>
      <c r="L14" s="187" t="s">
        <v>118</v>
      </c>
      <c r="M14" s="23"/>
      <c r="N14" s="23"/>
    </row>
    <row r="15" spans="1:19" x14ac:dyDescent="0.2">
      <c r="A15" s="46" t="s">
        <v>35</v>
      </c>
      <c r="B15" s="44"/>
      <c r="C15" s="44"/>
      <c r="D15" s="47"/>
      <c r="E15" s="292">
        <f>E107</f>
        <v>0</v>
      </c>
      <c r="F15" s="293"/>
      <c r="G15" s="292">
        <f>G107</f>
        <v>0</v>
      </c>
      <c r="H15" s="293"/>
      <c r="I15" s="11">
        <f t="shared" si="1"/>
        <v>0</v>
      </c>
      <c r="J15" s="222" t="str">
        <f>IFERROR(I15/G$19,"")</f>
        <v/>
      </c>
      <c r="K15" s="137"/>
      <c r="L15" s="187" t="s">
        <v>119</v>
      </c>
      <c r="M15" s="23"/>
      <c r="N15" s="23"/>
    </row>
    <row r="16" spans="1:19" x14ac:dyDescent="0.2">
      <c r="A16" s="46" t="s">
        <v>5</v>
      </c>
      <c r="B16" s="44"/>
      <c r="C16" s="44"/>
      <c r="D16" s="47"/>
      <c r="E16" s="292">
        <f>-E115</f>
        <v>0</v>
      </c>
      <c r="F16" s="293"/>
      <c r="G16" s="292">
        <f>-G115</f>
        <v>0</v>
      </c>
      <c r="H16" s="293"/>
      <c r="I16" s="11">
        <f t="shared" si="1"/>
        <v>0</v>
      </c>
      <c r="J16" s="222" t="str">
        <f t="shared" si="0"/>
        <v/>
      </c>
      <c r="K16" s="137"/>
      <c r="L16" s="187" t="s">
        <v>120</v>
      </c>
      <c r="M16" s="23"/>
      <c r="N16" s="23"/>
    </row>
    <row r="17" spans="1:17" x14ac:dyDescent="0.2">
      <c r="A17" s="48" t="s">
        <v>57</v>
      </c>
      <c r="B17" s="30"/>
      <c r="C17" s="30"/>
      <c r="D17" s="49"/>
      <c r="E17" s="294">
        <f>SUM(E12:F16)</f>
        <v>0</v>
      </c>
      <c r="F17" s="295"/>
      <c r="G17" s="294">
        <f>SUM(G12:H16)</f>
        <v>0</v>
      </c>
      <c r="H17" s="295"/>
      <c r="I17" s="12">
        <f>SUM(I12:I16)</f>
        <v>0</v>
      </c>
      <c r="J17" s="222" t="str">
        <f>IFERROR(I17/G$19,"")</f>
        <v/>
      </c>
      <c r="K17" s="137"/>
      <c r="M17" s="23"/>
      <c r="N17" s="23"/>
    </row>
    <row r="18" spans="1:17" x14ac:dyDescent="0.2">
      <c r="A18" s="307" t="s">
        <v>56</v>
      </c>
      <c r="B18" s="308"/>
      <c r="C18" s="308"/>
      <c r="D18" s="47"/>
      <c r="E18" s="296">
        <f>E122+E124</f>
        <v>0</v>
      </c>
      <c r="F18" s="297"/>
      <c r="G18" s="296">
        <f>H122+H124</f>
        <v>0</v>
      </c>
      <c r="H18" s="297"/>
      <c r="I18" s="11">
        <f t="shared" si="1"/>
        <v>0</v>
      </c>
      <c r="J18" s="222" t="str">
        <f>IFERROR(I18/G$19,"")</f>
        <v/>
      </c>
      <c r="K18" s="137"/>
      <c r="L18" s="226" t="s">
        <v>147</v>
      </c>
      <c r="M18" s="23"/>
      <c r="N18" s="23"/>
    </row>
    <row r="19" spans="1:17" ht="13.5" thickBot="1" x14ac:dyDescent="0.25">
      <c r="A19" s="50" t="s">
        <v>0</v>
      </c>
      <c r="B19" s="51"/>
      <c r="C19" s="51"/>
      <c r="D19" s="52"/>
      <c r="E19" s="298">
        <f>ROUND(E17+E18,0)</f>
        <v>0</v>
      </c>
      <c r="F19" s="299"/>
      <c r="G19" s="298">
        <f>ROUND(G17+G18,0)</f>
        <v>0</v>
      </c>
      <c r="H19" s="299"/>
      <c r="I19" s="179">
        <f>ROUND(I17+I18,0)</f>
        <v>0</v>
      </c>
      <c r="J19" s="222" t="str">
        <f>IFERROR(I19/G$19,"")</f>
        <v/>
      </c>
      <c r="K19" s="137"/>
      <c r="M19" s="23"/>
      <c r="N19" s="23"/>
    </row>
    <row r="20" spans="1:17" ht="13.5" customHeight="1" x14ac:dyDescent="0.2">
      <c r="A20" s="13"/>
      <c r="B20" s="30"/>
      <c r="C20" s="30"/>
      <c r="D20" s="49"/>
      <c r="G20" s="49"/>
      <c r="H20" s="49"/>
      <c r="I20" s="49"/>
      <c r="J20" s="134"/>
      <c r="K20" s="137"/>
      <c r="M20" s="23"/>
      <c r="N20" s="23"/>
    </row>
    <row r="21" spans="1:17" ht="10.5" customHeight="1" x14ac:dyDescent="0.2">
      <c r="A21" s="13"/>
      <c r="B21" s="13"/>
      <c r="C21" s="13"/>
      <c r="D21" s="1"/>
      <c r="E21" s="1"/>
      <c r="F21" s="1"/>
      <c r="G21" s="1"/>
      <c r="H21" s="1"/>
      <c r="I21" s="1"/>
      <c r="J21" s="1"/>
      <c r="K21" s="137"/>
      <c r="M21" s="23"/>
    </row>
    <row r="22" spans="1:17" x14ac:dyDescent="0.2">
      <c r="A22" s="309" t="s">
        <v>32</v>
      </c>
      <c r="B22" s="35"/>
      <c r="C22" s="35"/>
      <c r="D22" s="36"/>
      <c r="E22" s="273" t="s">
        <v>84</v>
      </c>
      <c r="F22" s="272"/>
      <c r="G22" s="302" t="s">
        <v>85</v>
      </c>
      <c r="H22" s="303"/>
      <c r="I22" s="4" t="s">
        <v>86</v>
      </c>
      <c r="J22" s="135"/>
      <c r="K22" s="137"/>
      <c r="M22" s="23"/>
    </row>
    <row r="23" spans="1:17" x14ac:dyDescent="0.2">
      <c r="A23" s="310"/>
      <c r="B23" s="53"/>
      <c r="C23" s="38"/>
      <c r="D23" s="38"/>
      <c r="E23" s="256">
        <v>1000</v>
      </c>
      <c r="F23" s="257"/>
      <c r="G23" s="256">
        <v>1000</v>
      </c>
      <c r="H23" s="257"/>
      <c r="I23" s="178">
        <v>1000</v>
      </c>
      <c r="J23" s="78"/>
      <c r="K23" s="137"/>
      <c r="M23" s="23"/>
    </row>
    <row r="24" spans="1:17" ht="15" customHeight="1" x14ac:dyDescent="0.2">
      <c r="A24" s="54"/>
      <c r="B24" s="53"/>
      <c r="C24" s="38"/>
      <c r="D24" s="38"/>
      <c r="E24" s="322" t="s">
        <v>73</v>
      </c>
      <c r="F24" s="323"/>
      <c r="G24" s="322" t="s">
        <v>74</v>
      </c>
      <c r="H24" s="323"/>
      <c r="I24" s="55" t="s">
        <v>76</v>
      </c>
      <c r="J24" s="78"/>
      <c r="K24" s="137"/>
      <c r="L24" s="228" t="s">
        <v>121</v>
      </c>
      <c r="M24" s="23"/>
    </row>
    <row r="25" spans="1:17" ht="14.25" customHeight="1" x14ac:dyDescent="0.2">
      <c r="A25" s="188" t="s">
        <v>46</v>
      </c>
      <c r="B25" s="56"/>
      <c r="C25" s="57"/>
      <c r="D25" s="57"/>
      <c r="E25" s="128" t="str">
        <f>IF(F25="","",+F25/$F$33)</f>
        <v/>
      </c>
      <c r="F25" s="58"/>
      <c r="G25" s="130" t="str">
        <f>IF(H25="","",+H25/$H$33)</f>
        <v/>
      </c>
      <c r="H25" s="59"/>
      <c r="I25" s="11" t="str">
        <f>+IF(F25&lt;&gt;"",(F25-H25),"")</f>
        <v/>
      </c>
      <c r="J25" s="136"/>
      <c r="K25" s="137"/>
      <c r="L25" s="227" t="s">
        <v>122</v>
      </c>
      <c r="M25" s="23"/>
    </row>
    <row r="26" spans="1:17" x14ac:dyDescent="0.2">
      <c r="A26" s="60" t="s">
        <v>130</v>
      </c>
      <c r="B26" s="57"/>
      <c r="C26" s="57"/>
      <c r="D26" s="57"/>
      <c r="E26" s="130" t="str">
        <f>IF(F26="","",+F26/$F$33)</f>
        <v/>
      </c>
      <c r="F26" s="61"/>
      <c r="G26" s="130" t="str">
        <f>IF(H26="","",+H26/$H$33)</f>
        <v/>
      </c>
      <c r="H26" s="61"/>
      <c r="I26" s="11" t="str">
        <f>+IF(F26&lt;&gt;"",(F26-H26),"")</f>
        <v/>
      </c>
      <c r="K26" s="137"/>
      <c r="L26" s="229"/>
      <c r="M26" s="23"/>
    </row>
    <row r="27" spans="1:17" x14ac:dyDescent="0.2">
      <c r="A27" s="62" t="s">
        <v>4</v>
      </c>
      <c r="B27" s="63"/>
      <c r="C27" s="64"/>
      <c r="D27" s="64"/>
      <c r="E27" s="131"/>
      <c r="F27" s="65"/>
      <c r="G27" s="131"/>
      <c r="H27" s="65"/>
      <c r="I27" s="65"/>
      <c r="J27" s="1"/>
      <c r="K27" s="137"/>
      <c r="M27" s="23"/>
      <c r="O27" s="13"/>
      <c r="P27" s="13"/>
      <c r="Q27" s="13"/>
    </row>
    <row r="28" spans="1:17" x14ac:dyDescent="0.2">
      <c r="A28" s="318"/>
      <c r="B28" s="319"/>
      <c r="C28" s="66"/>
      <c r="D28" s="66"/>
      <c r="E28" s="130" t="str">
        <f>IF(F28="","",+F28/$F$33)</f>
        <v/>
      </c>
      <c r="F28" s="61"/>
      <c r="G28" s="130" t="str">
        <f>IF(H28="","",+H28/$H$33)</f>
        <v/>
      </c>
      <c r="H28" s="61"/>
      <c r="I28" s="11" t="str">
        <f>+IF(F28&lt;&gt;"",(F28-H28),"")</f>
        <v/>
      </c>
      <c r="J28" s="1"/>
      <c r="K28" s="137"/>
      <c r="M28" s="23"/>
      <c r="O28" s="13"/>
      <c r="P28" s="13"/>
      <c r="Q28" s="13"/>
    </row>
    <row r="29" spans="1:17" x14ac:dyDescent="0.2">
      <c r="A29" s="320"/>
      <c r="B29" s="321"/>
      <c r="C29" s="67"/>
      <c r="D29" s="67"/>
      <c r="E29" s="130" t="str">
        <f>IF(F29="","",+F29/$F$33)</f>
        <v/>
      </c>
      <c r="F29" s="61"/>
      <c r="G29" s="130" t="str">
        <f>IF(H29="","",+H29/$H$33)</f>
        <v/>
      </c>
      <c r="H29" s="61"/>
      <c r="I29" s="11" t="str">
        <f>+IF(F29&lt;&gt;"",(F29-H29),"")</f>
        <v/>
      </c>
      <c r="J29" s="1"/>
      <c r="K29" s="137"/>
      <c r="L29" s="24"/>
      <c r="M29" s="23"/>
      <c r="O29" s="29"/>
      <c r="P29" s="29"/>
      <c r="Q29" s="29"/>
    </row>
    <row r="30" spans="1:17" x14ac:dyDescent="0.2">
      <c r="A30" s="68" t="s">
        <v>3</v>
      </c>
      <c r="B30" s="69"/>
      <c r="C30" s="70"/>
      <c r="D30" s="70"/>
      <c r="E30" s="131"/>
      <c r="F30" s="65"/>
      <c r="G30" s="131"/>
      <c r="H30" s="65"/>
      <c r="I30" s="65"/>
      <c r="J30" s="1"/>
      <c r="K30" s="137"/>
      <c r="L30" s="230"/>
      <c r="M30" s="23"/>
      <c r="N30" s="29"/>
      <c r="O30" s="29"/>
      <c r="P30" s="29"/>
      <c r="Q30" s="29"/>
    </row>
    <row r="31" spans="1:17" x14ac:dyDescent="0.2">
      <c r="A31" s="318"/>
      <c r="B31" s="319"/>
      <c r="C31" s="66"/>
      <c r="D31" s="66"/>
      <c r="E31" s="130" t="str">
        <f>IF(F31="","",+F31/$F$33)</f>
        <v/>
      </c>
      <c r="F31" s="61"/>
      <c r="G31" s="130" t="str">
        <f>IF(H31="","",+H31/$H$33)</f>
        <v/>
      </c>
      <c r="H31" s="61"/>
      <c r="I31" s="11" t="str">
        <f>+IF(F31&lt;&gt;"",(F31-H31),"")</f>
        <v/>
      </c>
      <c r="J31" s="1"/>
      <c r="K31" s="137"/>
      <c r="L31" s="231" t="s">
        <v>123</v>
      </c>
      <c r="M31" s="23"/>
      <c r="N31" s="29"/>
    </row>
    <row r="32" spans="1:17" x14ac:dyDescent="0.2">
      <c r="A32" s="320"/>
      <c r="B32" s="321"/>
      <c r="C32" s="67"/>
      <c r="D32" s="67"/>
      <c r="E32" s="128" t="str">
        <f>IF(F32="","",+F32/$F$33)</f>
        <v/>
      </c>
      <c r="F32" s="61"/>
      <c r="G32" s="128" t="str">
        <f>IF(H32="","",+H32/$H$33)</f>
        <v/>
      </c>
      <c r="H32" s="61"/>
      <c r="I32" s="11" t="str">
        <f>+IF(F32&lt;&gt;"",(F32-H32),"")</f>
        <v/>
      </c>
      <c r="J32" s="1"/>
      <c r="K32" s="137"/>
      <c r="L32" s="232"/>
      <c r="M32" s="23"/>
    </row>
    <row r="33" spans="1:21" ht="13.5" thickBot="1" x14ac:dyDescent="0.25">
      <c r="A33" s="71" t="s">
        <v>1</v>
      </c>
      <c r="B33" s="72"/>
      <c r="C33" s="73"/>
      <c r="D33" s="73"/>
      <c r="E33" s="129">
        <f>ROUND(SUM(E25:E32),0)</f>
        <v>0</v>
      </c>
      <c r="F33" s="9">
        <f>ROUND(SUM(F25:F32),0)</f>
        <v>0</v>
      </c>
      <c r="G33" s="129">
        <f>ROUND(SUM(G25:G32),0)</f>
        <v>0</v>
      </c>
      <c r="H33" s="9">
        <f>ROUND(SUM(H25:H32),0)</f>
        <v>0</v>
      </c>
      <c r="I33" s="9">
        <f>ROUND(SUM(I25:I32),0)</f>
        <v>0</v>
      </c>
      <c r="J33" s="49"/>
      <c r="K33" s="137"/>
      <c r="L33" s="233"/>
      <c r="M33" s="23"/>
    </row>
    <row r="34" spans="1:21" x14ac:dyDescent="0.2">
      <c r="A34" s="74"/>
      <c r="B34" s="13"/>
      <c r="C34" s="13"/>
      <c r="D34" s="1"/>
      <c r="E34" s="1"/>
      <c r="F34" s="1"/>
      <c r="G34" s="1"/>
      <c r="H34" s="1"/>
      <c r="I34" s="1"/>
      <c r="J34" s="1"/>
      <c r="K34" s="137"/>
      <c r="L34" s="226"/>
      <c r="M34" s="23"/>
    </row>
    <row r="35" spans="1:21" x14ac:dyDescent="0.2">
      <c r="A35" s="5" t="s">
        <v>36</v>
      </c>
      <c r="B35" s="75"/>
      <c r="C35" s="75"/>
      <c r="D35" s="75"/>
      <c r="E35" s="2">
        <f>100%-E33</f>
        <v>1</v>
      </c>
      <c r="F35" s="76">
        <f>E19-F33</f>
        <v>0</v>
      </c>
      <c r="G35" s="2">
        <f>100%-G33</f>
        <v>1</v>
      </c>
      <c r="H35" s="76">
        <f>G19-H33</f>
        <v>0</v>
      </c>
      <c r="I35" s="205"/>
      <c r="J35" s="1"/>
      <c r="K35" s="137"/>
      <c r="L35" s="187" t="s">
        <v>124</v>
      </c>
      <c r="M35" s="23"/>
    </row>
    <row r="36" spans="1:21" x14ac:dyDescent="0.2">
      <c r="A36" s="74"/>
      <c r="B36" s="13"/>
      <c r="C36" s="13"/>
      <c r="D36" s="13"/>
      <c r="E36" s="145"/>
      <c r="F36" s="77"/>
      <c r="G36" s="145"/>
      <c r="H36" s="77"/>
      <c r="I36" s="1"/>
      <c r="J36" s="1"/>
      <c r="K36" s="137"/>
      <c r="L36" s="84"/>
      <c r="M36" s="23"/>
    </row>
    <row r="37" spans="1:21" s="147" customFormat="1" x14ac:dyDescent="0.2">
      <c r="A37" s="143" t="s">
        <v>87</v>
      </c>
      <c r="B37"/>
      <c r="C37"/>
      <c r="D37" s="144"/>
      <c r="E37" s="144"/>
      <c r="F37" s="145"/>
      <c r="G37" s="146"/>
      <c r="H37" s="145"/>
      <c r="I37" s="146"/>
      <c r="J37" s="146"/>
      <c r="K37" s="137"/>
      <c r="L37"/>
      <c r="N37" s="25"/>
      <c r="O37" s="23"/>
      <c r="P37" s="23"/>
      <c r="Q37" s="23"/>
      <c r="R37" s="23"/>
      <c r="S37" s="23"/>
      <c r="T37" s="23"/>
      <c r="U37" s="23"/>
    </row>
    <row r="38" spans="1:21" s="147" customFormat="1" x14ac:dyDescent="0.2">
      <c r="A38" s="147" t="s">
        <v>88</v>
      </c>
      <c r="B38"/>
      <c r="C38"/>
      <c r="D38" s="144"/>
      <c r="E38" s="144"/>
      <c r="F38" s="148"/>
      <c r="G38" s="149"/>
      <c r="H38" s="148"/>
      <c r="I38"/>
      <c r="K38" s="137"/>
      <c r="L38" s="234"/>
    </row>
    <row r="39" spans="1:21" s="147" customFormat="1" x14ac:dyDescent="0.2">
      <c r="A39" s="147" t="s">
        <v>89</v>
      </c>
      <c r="B39"/>
      <c r="C39"/>
      <c r="D39" s="144"/>
      <c r="E39" s="144"/>
      <c r="F39" s="148"/>
      <c r="G39" s="149"/>
      <c r="H39" s="148"/>
      <c r="I39"/>
      <c r="K39" s="137"/>
      <c r="L39"/>
    </row>
    <row r="40" spans="1:21" s="147" customFormat="1" x14ac:dyDescent="0.2">
      <c r="B40"/>
      <c r="C40"/>
      <c r="D40" s="144"/>
      <c r="E40" s="144"/>
      <c r="F40"/>
      <c r="G40" s="144"/>
      <c r="H40"/>
      <c r="I40"/>
      <c r="K40" s="137"/>
      <c r="L40" s="227"/>
    </row>
    <row r="41" spans="1:21" s="147" customFormat="1" x14ac:dyDescent="0.2">
      <c r="A41" s="143" t="s">
        <v>90</v>
      </c>
      <c r="B41"/>
      <c r="C41"/>
      <c r="D41" s="144"/>
      <c r="E41" s="144"/>
      <c r="F41"/>
      <c r="G41" s="144"/>
      <c r="H41"/>
      <c r="I41"/>
      <c r="K41" s="137"/>
      <c r="L41" s="226" t="s">
        <v>132</v>
      </c>
    </row>
    <row r="42" spans="1:21" s="147" customFormat="1" x14ac:dyDescent="0.2">
      <c r="A42" s="151" t="s">
        <v>91</v>
      </c>
      <c r="B42"/>
      <c r="C42"/>
      <c r="D42" s="144"/>
      <c r="E42" s="144"/>
      <c r="F42"/>
      <c r="G42" s="144"/>
      <c r="I42" s="148"/>
      <c r="K42" s="137"/>
      <c r="L42" s="226" t="s">
        <v>92</v>
      </c>
    </row>
    <row r="43" spans="1:21" s="147" customFormat="1" x14ac:dyDescent="0.2">
      <c r="A43" s="151" t="s">
        <v>93</v>
      </c>
      <c r="B43"/>
      <c r="C43"/>
      <c r="D43" s="144"/>
      <c r="F43"/>
      <c r="G43" s="144"/>
      <c r="I43" s="148"/>
      <c r="K43" s="137"/>
      <c r="L43" s="226"/>
    </row>
    <row r="44" spans="1:21" s="147" customFormat="1" x14ac:dyDescent="0.2">
      <c r="A44" s="151" t="s">
        <v>94</v>
      </c>
      <c r="B44"/>
      <c r="C44"/>
      <c r="D44" s="144"/>
      <c r="F44"/>
      <c r="G44" s="144"/>
      <c r="I44" s="148"/>
      <c r="K44" s="137"/>
      <c r="L44" s="226"/>
    </row>
    <row r="45" spans="1:21" s="147" customFormat="1" x14ac:dyDescent="0.2">
      <c r="A45" s="151" t="s">
        <v>95</v>
      </c>
      <c r="B45"/>
      <c r="C45"/>
      <c r="D45" s="144"/>
      <c r="F45"/>
      <c r="G45" s="144"/>
      <c r="I45" s="148"/>
      <c r="K45" s="137"/>
      <c r="L45" s="226"/>
    </row>
    <row r="46" spans="1:21" s="147" customFormat="1" x14ac:dyDescent="0.2">
      <c r="A46" s="151" t="s">
        <v>96</v>
      </c>
      <c r="B46"/>
      <c r="C46"/>
      <c r="D46" s="144"/>
      <c r="F46"/>
      <c r="G46" s="144"/>
      <c r="I46" s="148"/>
      <c r="K46" s="137"/>
      <c r="L46" s="235"/>
      <c r="M46" s="204"/>
    </row>
    <row r="47" spans="1:21" x14ac:dyDescent="0.2">
      <c r="A47" s="74"/>
      <c r="B47" s="13"/>
      <c r="C47" s="13"/>
      <c r="D47" s="13"/>
      <c r="E47" s="23"/>
      <c r="F47" s="77"/>
      <c r="G47" s="1"/>
      <c r="H47" s="1"/>
      <c r="I47" s="23"/>
      <c r="J47" s="23"/>
      <c r="K47" s="137"/>
      <c r="L47" s="226"/>
      <c r="M47" s="23"/>
      <c r="N47" s="147"/>
      <c r="O47" s="147"/>
      <c r="P47" s="147"/>
      <c r="Q47" s="147"/>
      <c r="R47" s="147"/>
      <c r="S47" s="147"/>
      <c r="T47" s="147"/>
      <c r="U47" s="147"/>
    </row>
    <row r="48" spans="1:21" x14ac:dyDescent="0.2">
      <c r="A48" s="13"/>
      <c r="B48" s="13"/>
      <c r="C48" s="13"/>
      <c r="D48" s="1"/>
      <c r="E48" s="78"/>
      <c r="F48" s="78"/>
      <c r="G48" s="79"/>
      <c r="H48" s="79"/>
      <c r="I48" s="79"/>
      <c r="J48" s="23"/>
      <c r="K48" s="137"/>
      <c r="L48" s="236"/>
      <c r="M48" s="23"/>
    </row>
    <row r="49" spans="1:18" x14ac:dyDescent="0.2">
      <c r="A49" s="13"/>
      <c r="B49" s="79"/>
      <c r="C49" s="13"/>
      <c r="D49" s="1"/>
      <c r="E49" s="78"/>
      <c r="F49" s="78"/>
      <c r="G49" s="79"/>
      <c r="H49" s="79"/>
      <c r="I49" s="79"/>
      <c r="J49" s="23"/>
      <c r="K49" s="137"/>
      <c r="L49" s="237"/>
      <c r="M49" s="23"/>
    </row>
    <row r="50" spans="1:18" ht="12.75" customHeight="1" x14ac:dyDescent="0.2">
      <c r="A50" s="13"/>
      <c r="B50" s="79"/>
      <c r="C50" s="13"/>
      <c r="D50" s="1"/>
      <c r="E50" s="78"/>
      <c r="F50" s="78"/>
      <c r="G50" s="78"/>
      <c r="H50" s="78"/>
      <c r="I50" s="79"/>
      <c r="J50" s="79"/>
      <c r="K50" s="137"/>
      <c r="L50" s="237"/>
      <c r="M50" s="23"/>
      <c r="N50" s="80"/>
    </row>
    <row r="51" spans="1:18" x14ac:dyDescent="0.2">
      <c r="A51" s="175" t="s">
        <v>105</v>
      </c>
      <c r="B51" s="13"/>
      <c r="C51" s="13"/>
      <c r="D51" s="1"/>
      <c r="E51" s="1"/>
      <c r="F51" s="1"/>
      <c r="G51" s="1"/>
      <c r="H51" s="1"/>
      <c r="I51" s="1"/>
      <c r="J51" s="1"/>
      <c r="K51" s="137"/>
      <c r="L51" s="237"/>
      <c r="M51" s="23"/>
      <c r="N51" s="80"/>
    </row>
    <row r="52" spans="1:18" ht="71.099999999999994" customHeight="1" x14ac:dyDescent="0.2">
      <c r="A52" s="312" t="s">
        <v>97</v>
      </c>
      <c r="B52" s="313"/>
      <c r="C52" s="313"/>
      <c r="D52" s="313"/>
      <c r="E52" s="313"/>
      <c r="F52" s="313"/>
      <c r="G52" s="313"/>
      <c r="H52" s="313"/>
      <c r="I52" s="313"/>
      <c r="J52" s="314"/>
      <c r="K52" s="137"/>
      <c r="L52" s="238"/>
      <c r="M52" s="23"/>
      <c r="O52" s="13"/>
      <c r="P52" s="13"/>
      <c r="Q52" s="13"/>
    </row>
    <row r="53" spans="1:18" ht="81.75" customHeight="1" x14ac:dyDescent="0.2">
      <c r="A53" s="315"/>
      <c r="B53" s="316"/>
      <c r="C53" s="316"/>
      <c r="D53" s="316"/>
      <c r="E53" s="316"/>
      <c r="F53" s="316"/>
      <c r="G53" s="316"/>
      <c r="H53" s="316"/>
      <c r="I53" s="316"/>
      <c r="J53" s="317"/>
      <c r="K53" s="137"/>
      <c r="M53" s="23"/>
      <c r="O53" s="13"/>
      <c r="P53" s="13"/>
      <c r="Q53" s="13"/>
    </row>
    <row r="54" spans="1:18" x14ac:dyDescent="0.2">
      <c r="A54" s="28"/>
      <c r="C54" s="28"/>
      <c r="K54" s="137"/>
      <c r="M54" s="23"/>
      <c r="N54" s="83"/>
      <c r="O54" s="83"/>
      <c r="P54" s="29"/>
      <c r="Q54" s="29"/>
    </row>
    <row r="55" spans="1:18" x14ac:dyDescent="0.2">
      <c r="A55" s="81" t="s">
        <v>98</v>
      </c>
      <c r="K55" s="137"/>
      <c r="M55" s="23"/>
      <c r="N55" s="29"/>
      <c r="O55" s="29"/>
      <c r="P55" s="29"/>
      <c r="Q55" s="29"/>
    </row>
    <row r="56" spans="1:18" ht="37.5" customHeight="1" x14ac:dyDescent="0.2">
      <c r="A56" s="306" t="s">
        <v>62</v>
      </c>
      <c r="B56" s="306"/>
      <c r="C56" s="306"/>
      <c r="D56" s="306"/>
      <c r="E56" s="306"/>
      <c r="F56" s="306"/>
      <c r="G56" s="306"/>
      <c r="H56" s="306"/>
      <c r="I56" s="306"/>
      <c r="K56" s="137"/>
      <c r="L56" s="229" t="s">
        <v>125</v>
      </c>
      <c r="M56" s="23"/>
      <c r="N56" s="29"/>
      <c r="O56" s="29"/>
      <c r="P56" s="29"/>
      <c r="Q56" s="29"/>
    </row>
    <row r="57" spans="1:18" x14ac:dyDescent="0.2">
      <c r="A57" s="45"/>
      <c r="B57" s="45"/>
      <c r="C57" s="45"/>
      <c r="D57" s="45"/>
      <c r="E57" s="45"/>
      <c r="F57" s="45"/>
      <c r="G57" s="45"/>
      <c r="H57" s="45"/>
      <c r="I57" s="45"/>
      <c r="K57" s="137"/>
      <c r="L57" s="239" t="s">
        <v>100</v>
      </c>
      <c r="M57" s="23"/>
      <c r="N57" s="45"/>
      <c r="O57" s="45"/>
      <c r="P57" s="45"/>
      <c r="Q57" s="45"/>
      <c r="R57" s="45"/>
    </row>
    <row r="58" spans="1:18" ht="38.25" x14ac:dyDescent="0.2">
      <c r="A58" s="34" t="s">
        <v>52</v>
      </c>
      <c r="B58" s="87" t="s">
        <v>77</v>
      </c>
      <c r="C58" s="88" t="s">
        <v>7</v>
      </c>
      <c r="D58" s="88" t="s">
        <v>30</v>
      </c>
      <c r="E58" s="273" t="s">
        <v>84</v>
      </c>
      <c r="F58" s="272"/>
      <c r="G58" s="273" t="s">
        <v>85</v>
      </c>
      <c r="H58" s="272"/>
      <c r="I58" s="14" t="s">
        <v>86</v>
      </c>
      <c r="J58" s="1"/>
      <c r="K58" s="137"/>
      <c r="M58" s="23"/>
      <c r="N58" s="45"/>
      <c r="O58" s="29"/>
      <c r="P58" s="29"/>
      <c r="Q58" s="29"/>
    </row>
    <row r="59" spans="1:18" x14ac:dyDescent="0.2">
      <c r="A59" s="54"/>
      <c r="B59" s="89"/>
      <c r="C59" s="90"/>
      <c r="D59" s="90"/>
      <c r="E59" s="256">
        <v>1000</v>
      </c>
      <c r="F59" s="257"/>
      <c r="G59" s="256">
        <v>1000</v>
      </c>
      <c r="H59" s="257"/>
      <c r="I59" s="178">
        <v>1000</v>
      </c>
      <c r="J59" s="1"/>
      <c r="K59" s="137"/>
      <c r="M59" s="23"/>
      <c r="N59" s="83"/>
      <c r="O59" s="83"/>
      <c r="P59" s="29"/>
    </row>
    <row r="60" spans="1:18" ht="12.75" customHeight="1" x14ac:dyDescent="0.2">
      <c r="A60" s="91" t="s">
        <v>54</v>
      </c>
      <c r="B60" s="91"/>
      <c r="C60" s="198"/>
      <c r="D60" s="199"/>
      <c r="E60" s="276" t="str">
        <f>IF(C60&lt;&gt;"",ROUND((+C60*D60)/1000,0),"")</f>
        <v/>
      </c>
      <c r="F60" s="277"/>
      <c r="G60" s="290"/>
      <c r="H60" s="291"/>
      <c r="I60" s="140" t="str">
        <f>+IF(E60&lt;&gt;"",(E60-G60),"")</f>
        <v/>
      </c>
      <c r="J60" s="1"/>
      <c r="K60" s="137"/>
      <c r="L60" s="238"/>
      <c r="M60" s="23"/>
      <c r="N60" s="83"/>
      <c r="O60" s="83"/>
      <c r="P60" s="29"/>
    </row>
    <row r="61" spans="1:18" ht="13.5" customHeight="1" x14ac:dyDescent="0.2">
      <c r="A61" s="92"/>
      <c r="B61" s="92"/>
      <c r="C61" s="200"/>
      <c r="D61" s="201"/>
      <c r="E61" s="285" t="str">
        <f t="shared" ref="E61:E66" si="2">IF(C61&lt;&gt;"",ROUND((+C61*D61)/1000,0),"")</f>
        <v/>
      </c>
      <c r="F61" s="286"/>
      <c r="G61" s="287"/>
      <c r="H61" s="288"/>
      <c r="I61" s="140" t="str">
        <f>+IF(E61&lt;&gt;"",(E61-G61),"")</f>
        <v/>
      </c>
      <c r="J61" s="1"/>
      <c r="K61" s="137"/>
      <c r="L61" s="238"/>
      <c r="M61" s="23"/>
      <c r="N61" s="83"/>
      <c r="O61" s="83"/>
      <c r="P61" s="29"/>
    </row>
    <row r="62" spans="1:18" x14ac:dyDescent="0.2">
      <c r="A62" s="92" t="s">
        <v>55</v>
      </c>
      <c r="B62" s="92"/>
      <c r="C62" s="200"/>
      <c r="D62" s="201"/>
      <c r="E62" s="285" t="str">
        <f t="shared" si="2"/>
        <v/>
      </c>
      <c r="F62" s="286"/>
      <c r="G62" s="287"/>
      <c r="H62" s="288"/>
      <c r="I62" s="140" t="str">
        <f t="shared" ref="I62:I66" si="3">+IF(E62&lt;&gt;"",(E62-G62),"")</f>
        <v/>
      </c>
      <c r="J62" s="1"/>
      <c r="K62" s="137"/>
      <c r="L62" s="83"/>
      <c r="M62" s="23"/>
      <c r="N62" s="83"/>
      <c r="O62" s="83"/>
      <c r="P62" s="29"/>
    </row>
    <row r="63" spans="1:18" x14ac:dyDescent="0.2">
      <c r="A63" s="92" t="s">
        <v>63</v>
      </c>
      <c r="B63" s="92"/>
      <c r="C63" s="200"/>
      <c r="D63" s="201"/>
      <c r="E63" s="285" t="str">
        <f t="shared" si="2"/>
        <v/>
      </c>
      <c r="F63" s="286"/>
      <c r="G63" s="287"/>
      <c r="H63" s="288"/>
      <c r="I63" s="140" t="str">
        <f t="shared" si="3"/>
        <v/>
      </c>
      <c r="J63" s="1"/>
      <c r="K63" s="137"/>
      <c r="L63" s="238"/>
      <c r="M63" s="23"/>
      <c r="N63" s="29"/>
      <c r="O63" s="29"/>
      <c r="P63" s="29"/>
    </row>
    <row r="64" spans="1:18" x14ac:dyDescent="0.2">
      <c r="A64" s="92"/>
      <c r="B64" s="92"/>
      <c r="C64" s="200"/>
      <c r="D64" s="201"/>
      <c r="E64" s="285" t="str">
        <f t="shared" si="2"/>
        <v/>
      </c>
      <c r="F64" s="286"/>
      <c r="G64" s="287"/>
      <c r="H64" s="288"/>
      <c r="I64" s="140" t="str">
        <f t="shared" si="3"/>
        <v/>
      </c>
      <c r="J64" s="1"/>
      <c r="K64" s="137"/>
      <c r="L64" s="238"/>
      <c r="M64" s="23"/>
      <c r="N64" s="29"/>
      <c r="O64" s="29"/>
      <c r="P64" s="29"/>
    </row>
    <row r="65" spans="1:21" x14ac:dyDescent="0.2">
      <c r="A65" s="92"/>
      <c r="B65" s="92"/>
      <c r="C65" s="200"/>
      <c r="D65" s="201"/>
      <c r="E65" s="285" t="str">
        <f t="shared" si="2"/>
        <v/>
      </c>
      <c r="F65" s="286"/>
      <c r="G65" s="287"/>
      <c r="H65" s="288"/>
      <c r="I65" s="140" t="str">
        <f t="shared" si="3"/>
        <v/>
      </c>
      <c r="J65" s="1"/>
      <c r="K65" s="137"/>
      <c r="L65" s="238"/>
      <c r="M65" s="23"/>
      <c r="N65" s="29"/>
      <c r="O65" s="29"/>
      <c r="P65" s="29"/>
    </row>
    <row r="66" spans="1:21" x14ac:dyDescent="0.2">
      <c r="A66" s="92"/>
      <c r="B66" s="132"/>
      <c r="C66" s="202"/>
      <c r="D66" s="203"/>
      <c r="E66" s="285" t="str">
        <f t="shared" si="2"/>
        <v/>
      </c>
      <c r="F66" s="286"/>
      <c r="G66" s="287"/>
      <c r="H66" s="288"/>
      <c r="I66" s="140" t="str">
        <f t="shared" si="3"/>
        <v/>
      </c>
      <c r="J66" s="1"/>
      <c r="K66" s="137"/>
      <c r="L66" s="238"/>
      <c r="M66" s="23"/>
      <c r="N66" s="29"/>
      <c r="O66" s="29"/>
      <c r="P66" s="29"/>
    </row>
    <row r="67" spans="1:21" ht="13.5" thickBot="1" x14ac:dyDescent="0.25">
      <c r="A67" s="93" t="s">
        <v>8</v>
      </c>
      <c r="B67" s="94"/>
      <c r="C67" s="133"/>
      <c r="D67" s="133"/>
      <c r="E67" s="268">
        <f>SUM(E60:F66)</f>
        <v>0</v>
      </c>
      <c r="F67" s="269"/>
      <c r="G67" s="268">
        <f>SUM(G60:H66)</f>
        <v>0</v>
      </c>
      <c r="H67" s="269"/>
      <c r="I67" s="139">
        <f>E67-G67</f>
        <v>0</v>
      </c>
      <c r="J67" s="1"/>
      <c r="K67" s="137"/>
      <c r="L67" s="238"/>
      <c r="M67" s="23"/>
      <c r="N67" s="29"/>
      <c r="O67" s="29"/>
      <c r="P67" s="29"/>
    </row>
    <row r="68" spans="1:21" ht="12.75" customHeight="1" x14ac:dyDescent="0.2">
      <c r="A68" s="289" t="s">
        <v>112</v>
      </c>
      <c r="B68" s="289"/>
      <c r="C68" s="289"/>
      <c r="D68" s="289"/>
      <c r="E68" s="289"/>
      <c r="F68" s="289"/>
      <c r="G68" s="289"/>
      <c r="H68" s="289"/>
      <c r="I68" s="289"/>
      <c r="J68" s="1"/>
      <c r="K68" s="137"/>
      <c r="L68" s="238"/>
      <c r="M68" s="23"/>
      <c r="N68" s="29"/>
      <c r="O68" s="29"/>
      <c r="P68" s="29"/>
    </row>
    <row r="69" spans="1:21" x14ac:dyDescent="0.2">
      <c r="A69" s="284"/>
      <c r="B69" s="284"/>
      <c r="C69" s="284"/>
      <c r="D69" s="284"/>
      <c r="E69" s="284"/>
      <c r="F69" s="284"/>
      <c r="G69" s="284"/>
      <c r="H69" s="284"/>
      <c r="I69" s="284"/>
      <c r="J69" s="1"/>
      <c r="K69" s="137"/>
      <c r="L69" s="238"/>
      <c r="M69" s="23"/>
      <c r="N69" s="142"/>
      <c r="O69" s="142"/>
      <c r="P69" s="142"/>
      <c r="Q69" s="142"/>
      <c r="R69" s="142"/>
      <c r="S69" s="142"/>
      <c r="T69" s="142"/>
    </row>
    <row r="70" spans="1:21" x14ac:dyDescent="0.2">
      <c r="A70" s="284"/>
      <c r="B70" s="284"/>
      <c r="C70" s="284"/>
      <c r="D70" s="284"/>
      <c r="E70" s="284"/>
      <c r="F70" s="284"/>
      <c r="G70" s="284"/>
      <c r="H70" s="284"/>
      <c r="I70" s="284"/>
      <c r="K70" s="137"/>
      <c r="M70" s="23"/>
      <c r="N70" s="142"/>
      <c r="O70" s="142"/>
      <c r="P70" s="142"/>
      <c r="Q70" s="142"/>
      <c r="R70" s="142"/>
      <c r="S70" s="142"/>
      <c r="T70" s="142"/>
    </row>
    <row r="71" spans="1:21" ht="8.25" customHeight="1" x14ac:dyDescent="0.2">
      <c r="A71" s="284"/>
      <c r="B71" s="284"/>
      <c r="C71" s="284"/>
      <c r="D71" s="284"/>
      <c r="E71" s="284"/>
      <c r="F71" s="284"/>
      <c r="G71" s="284"/>
      <c r="H71" s="284"/>
      <c r="I71" s="284"/>
      <c r="K71" s="137"/>
      <c r="M71" s="23"/>
      <c r="O71" s="29"/>
      <c r="P71" s="29"/>
      <c r="Q71" s="29"/>
      <c r="R71" s="29"/>
      <c r="S71" s="29"/>
      <c r="T71" s="29"/>
      <c r="U71" s="29"/>
    </row>
    <row r="72" spans="1:21" x14ac:dyDescent="0.2">
      <c r="A72" s="95"/>
      <c r="B72" s="95"/>
      <c r="C72" s="95"/>
      <c r="D72" s="95"/>
      <c r="E72" s="85"/>
      <c r="F72" s="85"/>
      <c r="G72" s="85"/>
      <c r="H72" s="85"/>
      <c r="I72" s="95"/>
      <c r="K72" s="137"/>
      <c r="L72" s="238"/>
      <c r="M72" s="23"/>
      <c r="O72" s="29"/>
      <c r="P72" s="29"/>
      <c r="Q72" s="29"/>
      <c r="R72" s="29"/>
      <c r="S72" s="29"/>
      <c r="T72" s="29"/>
      <c r="U72" s="29"/>
    </row>
    <row r="73" spans="1:21" x14ac:dyDescent="0.2">
      <c r="A73" s="96" t="s">
        <v>50</v>
      </c>
      <c r="B73" s="97"/>
      <c r="C73" s="334" t="s">
        <v>33</v>
      </c>
      <c r="D73" s="334" t="s">
        <v>42</v>
      </c>
      <c r="E73" s="273" t="s">
        <v>84</v>
      </c>
      <c r="F73" s="272"/>
      <c r="G73" s="273" t="s">
        <v>85</v>
      </c>
      <c r="H73" s="271"/>
      <c r="I73" s="86" t="s">
        <v>86</v>
      </c>
      <c r="K73" s="137"/>
      <c r="L73" s="23"/>
      <c r="M73" s="23"/>
      <c r="N73" s="6"/>
      <c r="O73" s="29"/>
      <c r="P73" s="29"/>
      <c r="Q73" s="29"/>
      <c r="R73" s="29"/>
      <c r="S73" s="29"/>
      <c r="T73" s="29"/>
      <c r="U73" s="29"/>
    </row>
    <row r="74" spans="1:21" x14ac:dyDescent="0.2">
      <c r="A74" s="98" t="s">
        <v>44</v>
      </c>
      <c r="B74" s="99"/>
      <c r="C74" s="335"/>
      <c r="D74" s="335"/>
      <c r="E74" s="256">
        <v>1000</v>
      </c>
      <c r="F74" s="257"/>
      <c r="G74" s="256">
        <v>1000</v>
      </c>
      <c r="H74" s="257"/>
      <c r="I74" s="178">
        <v>1000</v>
      </c>
      <c r="K74" s="137"/>
      <c r="L74" s="83"/>
      <c r="M74" s="23"/>
      <c r="N74" s="84"/>
      <c r="O74" s="29"/>
      <c r="P74" s="29"/>
      <c r="Q74" s="29"/>
      <c r="R74" s="29"/>
      <c r="S74" s="29"/>
      <c r="T74" s="29"/>
      <c r="U74" s="29"/>
    </row>
    <row r="75" spans="1:21" ht="12.75" customHeight="1" x14ac:dyDescent="0.2">
      <c r="A75" s="261"/>
      <c r="B75" s="262"/>
      <c r="C75" s="195"/>
      <c r="D75" s="195"/>
      <c r="E75" s="276" t="str">
        <f>IF(C75&lt;&gt;"",ROUND((+C75*D75)/1000,0),"")</f>
        <v/>
      </c>
      <c r="F75" s="277"/>
      <c r="G75" s="278"/>
      <c r="H75" s="279"/>
      <c r="I75" s="140" t="str">
        <f t="shared" ref="I75:I80" si="4">+IF(E75&lt;&gt;"",(E75-G75),"")</f>
        <v/>
      </c>
      <c r="J75" s="1"/>
      <c r="K75" s="137"/>
      <c r="L75" s="29"/>
      <c r="M75" s="23"/>
      <c r="N75" s="83"/>
      <c r="O75" s="83"/>
      <c r="P75" s="29"/>
      <c r="Q75" s="29"/>
      <c r="R75" s="29"/>
      <c r="S75" s="29"/>
      <c r="T75" s="29"/>
      <c r="U75" s="29"/>
    </row>
    <row r="76" spans="1:21" ht="12.75" customHeight="1" x14ac:dyDescent="0.2">
      <c r="A76" s="261"/>
      <c r="B76" s="262"/>
      <c r="C76" s="195"/>
      <c r="D76" s="195"/>
      <c r="E76" s="276" t="str">
        <f>IF(C76&lt;&gt;"",ROUND((+C76*D76)/1000,0),"")</f>
        <v/>
      </c>
      <c r="F76" s="277"/>
      <c r="G76" s="278"/>
      <c r="H76" s="279"/>
      <c r="I76" s="140" t="str">
        <f t="shared" si="4"/>
        <v/>
      </c>
      <c r="J76" s="1"/>
      <c r="K76" s="137"/>
      <c r="L76" s="235" t="s">
        <v>148</v>
      </c>
      <c r="M76" s="23"/>
      <c r="N76" s="83"/>
      <c r="O76" s="83"/>
      <c r="P76" s="29"/>
      <c r="Q76" s="29"/>
      <c r="R76" s="29"/>
    </row>
    <row r="77" spans="1:21" ht="12.75" customHeight="1" x14ac:dyDescent="0.2">
      <c r="A77" s="261"/>
      <c r="B77" s="262"/>
      <c r="C77" s="195"/>
      <c r="D77" s="195"/>
      <c r="E77" s="276" t="str">
        <f>IF(C77&lt;&gt;"",ROUND((+C77*D77)/1000,0),"")</f>
        <v/>
      </c>
      <c r="F77" s="277"/>
      <c r="G77" s="278"/>
      <c r="H77" s="279"/>
      <c r="I77" s="140" t="str">
        <f t="shared" si="4"/>
        <v/>
      </c>
      <c r="K77" s="137"/>
      <c r="L77" s="240"/>
      <c r="M77" s="23"/>
      <c r="N77" s="84"/>
      <c r="O77" s="29"/>
      <c r="P77" s="29"/>
      <c r="Q77" s="29"/>
      <c r="R77" s="29"/>
    </row>
    <row r="78" spans="1:21" ht="12.75" customHeight="1" x14ac:dyDescent="0.2">
      <c r="A78" s="261"/>
      <c r="B78" s="262"/>
      <c r="C78" s="195"/>
      <c r="D78" s="195"/>
      <c r="E78" s="276" t="str">
        <f t="shared" ref="E78:E80" si="5">IF(C78&lt;&gt;"",ROUND((+C78*D78)/1000,0),"")</f>
        <v/>
      </c>
      <c r="F78" s="277"/>
      <c r="G78" s="278"/>
      <c r="H78" s="279"/>
      <c r="I78" s="140" t="str">
        <f t="shared" si="4"/>
        <v/>
      </c>
      <c r="K78" s="137"/>
      <c r="L78" s="226" t="s">
        <v>126</v>
      </c>
      <c r="M78" s="23"/>
      <c r="N78" s="84"/>
      <c r="O78" s="29"/>
      <c r="P78" s="29"/>
      <c r="Q78" s="29"/>
      <c r="R78" s="29"/>
    </row>
    <row r="79" spans="1:21" ht="12.75" customHeight="1" x14ac:dyDescent="0.2">
      <c r="A79" s="261"/>
      <c r="B79" s="262"/>
      <c r="C79" s="196"/>
      <c r="D79" s="196"/>
      <c r="E79" s="276" t="str">
        <f t="shared" si="5"/>
        <v/>
      </c>
      <c r="F79" s="277"/>
      <c r="G79" s="278"/>
      <c r="H79" s="279"/>
      <c r="I79" s="140" t="str">
        <f t="shared" si="4"/>
        <v/>
      </c>
      <c r="K79" s="137"/>
      <c r="L79" s="83"/>
      <c r="M79" s="23"/>
      <c r="N79" s="84"/>
      <c r="O79" s="29"/>
      <c r="P79" s="29"/>
      <c r="Q79" s="29"/>
      <c r="R79" s="29"/>
    </row>
    <row r="80" spans="1:21" ht="12.75" customHeight="1" x14ac:dyDescent="0.2">
      <c r="A80" s="263"/>
      <c r="B80" s="264"/>
      <c r="C80" s="223"/>
      <c r="D80" s="223"/>
      <c r="E80" s="276" t="str">
        <f t="shared" si="5"/>
        <v/>
      </c>
      <c r="F80" s="277"/>
      <c r="G80" s="278"/>
      <c r="H80" s="279"/>
      <c r="I80" s="140" t="str">
        <f t="shared" si="4"/>
        <v/>
      </c>
      <c r="K80" s="137"/>
      <c r="L80" s="83"/>
      <c r="M80" s="23"/>
      <c r="N80" s="84"/>
      <c r="O80" s="29"/>
      <c r="P80" s="29"/>
      <c r="Q80" s="29"/>
      <c r="R80" s="29"/>
    </row>
    <row r="81" spans="1:23" ht="13.5" thickBot="1" x14ac:dyDescent="0.25">
      <c r="A81" s="100" t="s">
        <v>34</v>
      </c>
      <c r="B81" s="101"/>
      <c r="C81" s="133"/>
      <c r="D81" s="224"/>
      <c r="E81" s="270">
        <f>SUM(E75:F80)</f>
        <v>0</v>
      </c>
      <c r="F81" s="269"/>
      <c r="G81" s="268">
        <f>SUM(G75:H80)</f>
        <v>0</v>
      </c>
      <c r="H81" s="269"/>
      <c r="I81" s="197">
        <f>ROUND(SUM(I75:I80),0)</f>
        <v>0</v>
      </c>
      <c r="K81" s="137"/>
      <c r="L81" s="83"/>
      <c r="M81" s="23"/>
      <c r="P81" s="29"/>
      <c r="Q81" s="29"/>
      <c r="R81" s="29"/>
    </row>
    <row r="82" spans="1:23" ht="12.75" customHeight="1" x14ac:dyDescent="0.2">
      <c r="A82" s="177" t="s">
        <v>111</v>
      </c>
      <c r="J82" s="1"/>
      <c r="K82" s="137"/>
      <c r="L82" s="83"/>
      <c r="M82" s="23"/>
      <c r="P82" s="29"/>
      <c r="Q82" s="29"/>
      <c r="R82" s="29"/>
    </row>
    <row r="83" spans="1:23" x14ac:dyDescent="0.2">
      <c r="A83" s="289"/>
      <c r="B83" s="289"/>
      <c r="C83" s="289"/>
      <c r="D83" s="289"/>
      <c r="E83" s="289"/>
      <c r="F83" s="289"/>
      <c r="G83" s="289"/>
      <c r="H83" s="289"/>
      <c r="I83" s="289"/>
      <c r="J83" s="1"/>
      <c r="K83" s="137"/>
      <c r="L83" s="238"/>
      <c r="M83" s="23"/>
      <c r="P83" s="29"/>
      <c r="Q83" s="29"/>
      <c r="R83" s="29"/>
    </row>
    <row r="84" spans="1:23" x14ac:dyDescent="0.2">
      <c r="A84" s="289"/>
      <c r="B84" s="289"/>
      <c r="C84" s="289"/>
      <c r="D84" s="289"/>
      <c r="E84" s="289"/>
      <c r="F84" s="289"/>
      <c r="G84" s="289"/>
      <c r="H84" s="289"/>
      <c r="I84" s="289"/>
      <c r="J84" s="1"/>
      <c r="K84" s="137"/>
      <c r="L84" s="238"/>
      <c r="M84" s="23"/>
      <c r="N84" s="84"/>
      <c r="O84" s="79"/>
      <c r="P84" s="79"/>
      <c r="Q84" s="114"/>
      <c r="V84" s="6"/>
      <c r="W84" s="6"/>
    </row>
    <row r="85" spans="1:23" ht="12.75" customHeight="1" x14ac:dyDescent="0.2">
      <c r="A85" s="289"/>
      <c r="B85" s="289"/>
      <c r="C85" s="289"/>
      <c r="D85" s="289"/>
      <c r="E85" s="289"/>
      <c r="F85" s="289"/>
      <c r="G85" s="289"/>
      <c r="H85" s="289"/>
      <c r="I85" s="289"/>
      <c r="J85" s="1"/>
      <c r="K85" s="137"/>
      <c r="L85" s="238"/>
      <c r="M85" s="23"/>
      <c r="N85" s="84"/>
      <c r="O85" s="6"/>
      <c r="P85" s="6"/>
      <c r="Q85" s="6"/>
      <c r="R85" s="6"/>
      <c r="S85" s="6"/>
      <c r="T85" s="6"/>
      <c r="U85" s="6"/>
    </row>
    <row r="86" spans="1:23" ht="25.5" x14ac:dyDescent="0.2">
      <c r="A86" s="96" t="s">
        <v>43</v>
      </c>
      <c r="B86" s="102"/>
      <c r="C86" s="213" t="s">
        <v>133</v>
      </c>
      <c r="D86" s="103" t="s">
        <v>134</v>
      </c>
      <c r="E86" s="271" t="s">
        <v>84</v>
      </c>
      <c r="F86" s="272"/>
      <c r="G86" s="273" t="s">
        <v>85</v>
      </c>
      <c r="H86" s="271"/>
      <c r="I86" s="86" t="s">
        <v>86</v>
      </c>
      <c r="K86" s="137"/>
      <c r="L86" s="241" t="s">
        <v>127</v>
      </c>
      <c r="M86" s="23"/>
      <c r="N86" s="84"/>
      <c r="O86" s="6"/>
      <c r="P86" s="6"/>
      <c r="Q86" s="6"/>
      <c r="R86" s="6"/>
      <c r="S86" s="6"/>
    </row>
    <row r="87" spans="1:23" x14ac:dyDescent="0.2">
      <c r="A87" s="176" t="s">
        <v>106</v>
      </c>
      <c r="B87" s="104"/>
      <c r="C87" s="256">
        <v>1000</v>
      </c>
      <c r="D87" s="257"/>
      <c r="E87" s="256">
        <v>1000</v>
      </c>
      <c r="F87" s="257"/>
      <c r="G87" s="256">
        <v>1000</v>
      </c>
      <c r="H87" s="257"/>
      <c r="I87" s="178">
        <v>1000</v>
      </c>
      <c r="K87" s="137"/>
      <c r="L87" s="226" t="s">
        <v>128</v>
      </c>
      <c r="M87" s="23"/>
      <c r="N87" s="84"/>
      <c r="O87" s="29"/>
      <c r="P87" s="6"/>
      <c r="Q87" s="6"/>
      <c r="R87" s="6"/>
      <c r="S87" s="6"/>
    </row>
    <row r="88" spans="1:23" x14ac:dyDescent="0.2">
      <c r="A88" s="261"/>
      <c r="B88" s="262"/>
      <c r="C88" s="196"/>
      <c r="D88" s="196"/>
      <c r="E88" s="276" t="str">
        <f>IF(C88&lt;&gt;"",ROUND((C88-D88),0),"")</f>
        <v/>
      </c>
      <c r="F88" s="277"/>
      <c r="G88" s="278"/>
      <c r="H88" s="279"/>
      <c r="I88" s="140" t="str">
        <f>IF(E88&lt;&gt;"",ROUND((E88-G88),0),"")</f>
        <v/>
      </c>
      <c r="J88" s="1"/>
      <c r="K88" s="137"/>
      <c r="L88" s="187" t="s">
        <v>129</v>
      </c>
      <c r="M88" s="23"/>
      <c r="N88" s="84"/>
      <c r="O88" s="29"/>
    </row>
    <row r="89" spans="1:23" x14ac:dyDescent="0.2">
      <c r="A89" s="261"/>
      <c r="B89" s="262"/>
      <c r="C89" s="195"/>
      <c r="D89" s="195"/>
      <c r="E89" s="276" t="str">
        <f>IF(C89&lt;&gt;"",ROUND((C89-D89),0),"")</f>
        <v/>
      </c>
      <c r="F89" s="277"/>
      <c r="G89" s="278"/>
      <c r="H89" s="279"/>
      <c r="I89" s="140" t="str">
        <f>IF(E89&lt;&gt;"",ROUND((E89-G89),0),"")</f>
        <v/>
      </c>
      <c r="K89" s="137"/>
      <c r="L89" s="142"/>
      <c r="M89" s="23"/>
      <c r="N89" s="83"/>
      <c r="O89" s="83"/>
    </row>
    <row r="90" spans="1:23" ht="13.5" thickBot="1" x14ac:dyDescent="0.25">
      <c r="A90" s="105" t="s">
        <v>45</v>
      </c>
      <c r="B90" s="106"/>
      <c r="C90" s="16">
        <f>SUM(C88:C89)</f>
        <v>0</v>
      </c>
      <c r="D90" s="16">
        <f>SUM(D88:D89)</f>
        <v>0</v>
      </c>
      <c r="E90" s="268">
        <f>SUM(E88:E89)</f>
        <v>0</v>
      </c>
      <c r="F90" s="269"/>
      <c r="G90" s="268">
        <f>SUM(G88:G89)</f>
        <v>0</v>
      </c>
      <c r="H90" s="269"/>
      <c r="I90" s="197">
        <f>ROUND(SUM(I88:I89),0)</f>
        <v>0</v>
      </c>
      <c r="K90" s="137"/>
      <c r="L90" s="142"/>
      <c r="M90" s="23"/>
      <c r="N90" s="83"/>
      <c r="O90" s="83"/>
    </row>
    <row r="91" spans="1:23" x14ac:dyDescent="0.2">
      <c r="A91" s="177" t="s">
        <v>110</v>
      </c>
      <c r="D91" s="23"/>
      <c r="E91" s="23"/>
      <c r="F91" s="23"/>
      <c r="G91" s="23"/>
      <c r="H91" s="23"/>
      <c r="I91" s="23"/>
      <c r="K91" s="137"/>
      <c r="L91" s="226"/>
      <c r="M91" s="23"/>
    </row>
    <row r="92" spans="1:23" x14ac:dyDescent="0.2">
      <c r="A92" s="289"/>
      <c r="B92" s="289"/>
      <c r="C92" s="289"/>
      <c r="D92" s="289"/>
      <c r="E92" s="289"/>
      <c r="F92" s="289"/>
      <c r="G92" s="289"/>
      <c r="H92" s="289"/>
      <c r="I92" s="289"/>
      <c r="K92" s="137"/>
      <c r="L92" s="226"/>
      <c r="M92" s="23"/>
    </row>
    <row r="93" spans="1:23" x14ac:dyDescent="0.2">
      <c r="A93" s="342"/>
      <c r="B93" s="342"/>
      <c r="C93" s="342"/>
      <c r="D93" s="342"/>
      <c r="E93" s="342"/>
      <c r="F93" s="342"/>
      <c r="G93" s="342"/>
      <c r="H93" s="342"/>
      <c r="I93" s="342"/>
      <c r="K93" s="137"/>
      <c r="L93" s="226"/>
      <c r="M93" s="23"/>
    </row>
    <row r="94" spans="1:23" x14ac:dyDescent="0.2">
      <c r="A94" s="96" t="s">
        <v>6</v>
      </c>
      <c r="B94" s="107"/>
      <c r="C94" s="107"/>
      <c r="D94" s="108"/>
      <c r="E94" s="273" t="s">
        <v>84</v>
      </c>
      <c r="F94" s="272"/>
      <c r="G94" s="273" t="s">
        <v>85</v>
      </c>
      <c r="H94" s="271"/>
      <c r="I94" s="86" t="s">
        <v>86</v>
      </c>
      <c r="J94" s="1"/>
      <c r="K94" s="137"/>
      <c r="L94" s="242"/>
      <c r="M94" s="23"/>
    </row>
    <row r="95" spans="1:23" x14ac:dyDescent="0.2">
      <c r="A95" s="176" t="s">
        <v>107</v>
      </c>
      <c r="B95" s="111"/>
      <c r="C95" s="111"/>
      <c r="D95" s="112"/>
      <c r="E95" s="256">
        <v>1000</v>
      </c>
      <c r="F95" s="257"/>
      <c r="G95" s="256">
        <v>1000</v>
      </c>
      <c r="H95" s="257"/>
      <c r="I95" s="178">
        <v>1000</v>
      </c>
      <c r="J95" s="1"/>
      <c r="K95" s="137"/>
      <c r="L95" s="242"/>
      <c r="M95" s="23"/>
      <c r="N95" s="81"/>
      <c r="Q95" s="109"/>
    </row>
    <row r="96" spans="1:23" x14ac:dyDescent="0.2">
      <c r="A96" s="265" t="s">
        <v>41</v>
      </c>
      <c r="B96" s="266"/>
      <c r="C96" s="266"/>
      <c r="D96" s="267"/>
      <c r="E96" s="282"/>
      <c r="F96" s="283"/>
      <c r="G96" s="280"/>
      <c r="H96" s="281"/>
      <c r="I96" s="140" t="str">
        <f>IF(E96&lt;&gt;"",ROUND((E96-G96),0),"")</f>
        <v/>
      </c>
      <c r="K96" s="137"/>
      <c r="L96" s="241"/>
      <c r="M96" s="23"/>
      <c r="N96" s="81"/>
      <c r="Q96" s="109"/>
    </row>
    <row r="97" spans="1:18" x14ac:dyDescent="0.2">
      <c r="A97" s="258" t="s">
        <v>80</v>
      </c>
      <c r="B97" s="259"/>
      <c r="C97" s="259"/>
      <c r="D97" s="260"/>
      <c r="E97" s="282"/>
      <c r="F97" s="283"/>
      <c r="G97" s="280"/>
      <c r="H97" s="281"/>
      <c r="I97" s="140" t="str">
        <f t="shared" ref="I97:I106" si="6">IF(E97&lt;&gt;"",ROUND((E97-G97),0),"")</f>
        <v/>
      </c>
      <c r="K97" s="137"/>
      <c r="L97" s="241"/>
      <c r="M97" s="23"/>
      <c r="Q97" s="6"/>
    </row>
    <row r="98" spans="1:18" x14ac:dyDescent="0.2">
      <c r="A98" s="253" t="s">
        <v>81</v>
      </c>
      <c r="B98" s="254"/>
      <c r="C98" s="254"/>
      <c r="D98" s="255"/>
      <c r="E98" s="282"/>
      <c r="F98" s="283"/>
      <c r="G98" s="280"/>
      <c r="H98" s="281"/>
      <c r="I98" s="140" t="str">
        <f t="shared" si="6"/>
        <v/>
      </c>
      <c r="K98" s="137"/>
      <c r="L98" s="243"/>
      <c r="M98" s="23"/>
      <c r="O98" s="79"/>
      <c r="Q98" s="6"/>
    </row>
    <row r="99" spans="1:18" ht="12.75" customHeight="1" x14ac:dyDescent="0.2">
      <c r="A99" s="258" t="s">
        <v>82</v>
      </c>
      <c r="B99" s="259"/>
      <c r="C99" s="259"/>
      <c r="D99" s="260"/>
      <c r="E99" s="282"/>
      <c r="F99" s="283"/>
      <c r="G99" s="280"/>
      <c r="H99" s="281"/>
      <c r="I99" s="140" t="str">
        <f t="shared" si="6"/>
        <v/>
      </c>
      <c r="K99" s="137"/>
      <c r="L99" s="238"/>
      <c r="M99" s="23"/>
      <c r="Q99" s="6"/>
    </row>
    <row r="100" spans="1:18" x14ac:dyDescent="0.2">
      <c r="A100" s="258" t="s">
        <v>83</v>
      </c>
      <c r="B100" s="259"/>
      <c r="C100" s="259"/>
      <c r="D100" s="260"/>
      <c r="E100" s="282"/>
      <c r="F100" s="283"/>
      <c r="G100" s="280"/>
      <c r="H100" s="281"/>
      <c r="I100" s="140" t="str">
        <f t="shared" si="6"/>
        <v/>
      </c>
      <c r="K100" s="137"/>
      <c r="L100" s="240"/>
      <c r="M100" s="23"/>
      <c r="Q100" s="6"/>
    </row>
    <row r="101" spans="1:18" x14ac:dyDescent="0.2">
      <c r="A101" s="253"/>
      <c r="B101" s="254"/>
      <c r="C101" s="254"/>
      <c r="D101" s="255"/>
      <c r="E101" s="282"/>
      <c r="F101" s="283"/>
      <c r="G101" s="280"/>
      <c r="H101" s="281"/>
      <c r="I101" s="140" t="str">
        <f t="shared" si="6"/>
        <v/>
      </c>
      <c r="K101" s="137"/>
      <c r="L101" s="240"/>
      <c r="M101" s="23"/>
      <c r="O101" s="25"/>
    </row>
    <row r="102" spans="1:18" x14ac:dyDescent="0.2">
      <c r="A102" s="253"/>
      <c r="B102" s="254"/>
      <c r="C102" s="254"/>
      <c r="D102" s="255"/>
      <c r="E102" s="282"/>
      <c r="F102" s="283"/>
      <c r="G102" s="280"/>
      <c r="H102" s="281"/>
      <c r="I102" s="140" t="str">
        <f t="shared" si="6"/>
        <v/>
      </c>
      <c r="K102" s="137"/>
      <c r="L102" s="240"/>
      <c r="M102" s="23"/>
      <c r="Q102" s="6"/>
    </row>
    <row r="103" spans="1:18" x14ac:dyDescent="0.2">
      <c r="A103" s="253"/>
      <c r="B103" s="254"/>
      <c r="C103" s="254"/>
      <c r="D103" s="255"/>
      <c r="E103" s="282"/>
      <c r="F103" s="283"/>
      <c r="G103" s="280"/>
      <c r="H103" s="281"/>
      <c r="I103" s="140" t="str">
        <f t="shared" si="6"/>
        <v/>
      </c>
      <c r="K103" s="137"/>
      <c r="L103" s="240"/>
      <c r="M103" s="23"/>
      <c r="Q103" s="6"/>
    </row>
    <row r="104" spans="1:18" ht="12.75" customHeight="1" x14ac:dyDescent="0.2">
      <c r="A104" s="253"/>
      <c r="B104" s="254"/>
      <c r="C104" s="254"/>
      <c r="D104" s="255"/>
      <c r="E104" s="282"/>
      <c r="F104" s="283"/>
      <c r="G104" s="280"/>
      <c r="H104" s="281"/>
      <c r="I104" s="140" t="str">
        <f t="shared" si="6"/>
        <v/>
      </c>
      <c r="K104" s="137"/>
      <c r="L104" s="240"/>
      <c r="M104" s="23"/>
      <c r="Q104" s="6"/>
    </row>
    <row r="105" spans="1:18" x14ac:dyDescent="0.2">
      <c r="A105" s="253"/>
      <c r="B105" s="254"/>
      <c r="C105" s="254"/>
      <c r="D105" s="255"/>
      <c r="E105" s="282"/>
      <c r="F105" s="283"/>
      <c r="G105" s="280"/>
      <c r="H105" s="281"/>
      <c r="I105" s="140" t="str">
        <f t="shared" si="6"/>
        <v/>
      </c>
      <c r="K105" s="137"/>
      <c r="L105" s="238"/>
      <c r="M105" s="23"/>
      <c r="Q105" s="6"/>
    </row>
    <row r="106" spans="1:18" x14ac:dyDescent="0.2">
      <c r="A106" s="253"/>
      <c r="B106" s="254"/>
      <c r="C106" s="254"/>
      <c r="D106" s="255"/>
      <c r="E106" s="282"/>
      <c r="F106" s="283"/>
      <c r="G106" s="280"/>
      <c r="H106" s="281"/>
      <c r="I106" s="140" t="str">
        <f t="shared" si="6"/>
        <v/>
      </c>
      <c r="K106" s="137"/>
      <c r="L106" s="238"/>
      <c r="M106" s="23"/>
    </row>
    <row r="107" spans="1:18" ht="13.5" thickBot="1" x14ac:dyDescent="0.25">
      <c r="A107" s="100" t="s">
        <v>35</v>
      </c>
      <c r="B107" s="101"/>
      <c r="C107" s="101"/>
      <c r="D107" s="113"/>
      <c r="E107" s="274">
        <f>SUM(E96:F106)</f>
        <v>0</v>
      </c>
      <c r="F107" s="275"/>
      <c r="G107" s="274">
        <f>SUM(G96:H106)</f>
        <v>0</v>
      </c>
      <c r="H107" s="275"/>
      <c r="I107" s="197">
        <f>ROUND(SUM(I96:I106),0)</f>
        <v>0</v>
      </c>
      <c r="K107" s="137"/>
      <c r="L107" s="238"/>
      <c r="M107" s="23"/>
      <c r="O107" s="25"/>
      <c r="P107" s="25"/>
      <c r="Q107" s="25"/>
      <c r="R107" s="25"/>
    </row>
    <row r="108" spans="1:18" x14ac:dyDescent="0.2">
      <c r="A108" s="177" t="s">
        <v>108</v>
      </c>
      <c r="D108" s="23"/>
      <c r="E108" s="23"/>
      <c r="F108" s="23"/>
      <c r="G108" s="23"/>
      <c r="H108" s="23"/>
      <c r="I108" s="23"/>
      <c r="K108" s="137"/>
      <c r="L108" s="238"/>
      <c r="M108" s="23"/>
      <c r="O108" s="25"/>
      <c r="P108" s="25"/>
      <c r="Q108" s="25"/>
      <c r="R108" s="25"/>
    </row>
    <row r="109" spans="1:18" x14ac:dyDescent="0.2">
      <c r="A109" s="346"/>
      <c r="B109" s="346"/>
      <c r="C109" s="346"/>
      <c r="D109" s="346"/>
      <c r="E109" s="346"/>
      <c r="F109" s="346"/>
      <c r="G109" s="346"/>
      <c r="H109" s="346"/>
      <c r="I109" s="346"/>
      <c r="K109" s="137"/>
      <c r="L109" s="83"/>
      <c r="M109" s="23"/>
    </row>
    <row r="110" spans="1:18" ht="16.5" customHeight="1" x14ac:dyDescent="0.2">
      <c r="A110" s="346"/>
      <c r="B110" s="346"/>
      <c r="C110" s="346"/>
      <c r="D110" s="346"/>
      <c r="E110" s="346"/>
      <c r="F110" s="346"/>
      <c r="G110" s="346"/>
      <c r="H110" s="346"/>
      <c r="I110" s="346"/>
      <c r="K110" s="137"/>
      <c r="L110" s="83"/>
      <c r="M110" s="23"/>
    </row>
    <row r="111" spans="1:18" x14ac:dyDescent="0.2">
      <c r="A111" s="96" t="s">
        <v>58</v>
      </c>
      <c r="B111" s="107"/>
      <c r="C111" s="107"/>
      <c r="D111" s="108"/>
      <c r="E111" s="273" t="s">
        <v>84</v>
      </c>
      <c r="F111" s="272"/>
      <c r="G111" s="273" t="s">
        <v>85</v>
      </c>
      <c r="H111" s="271"/>
      <c r="I111" s="86" t="s">
        <v>86</v>
      </c>
      <c r="K111" s="137"/>
      <c r="M111" s="23"/>
    </row>
    <row r="112" spans="1:18" x14ac:dyDescent="0.2">
      <c r="A112" s="110"/>
      <c r="B112" s="111"/>
      <c r="C112" s="111"/>
      <c r="D112" s="112"/>
      <c r="E112" s="256">
        <v>1000</v>
      </c>
      <c r="F112" s="257"/>
      <c r="G112" s="256">
        <v>1000</v>
      </c>
      <c r="H112" s="257"/>
      <c r="I112" s="178">
        <v>1000</v>
      </c>
      <c r="K112" s="137"/>
      <c r="L112" s="243"/>
      <c r="M112" s="23"/>
      <c r="N112" s="80"/>
    </row>
    <row r="113" spans="1:21" x14ac:dyDescent="0.2">
      <c r="A113" s="253"/>
      <c r="B113" s="254"/>
      <c r="C113" s="254"/>
      <c r="D113" s="255"/>
      <c r="E113" s="280"/>
      <c r="F113" s="281"/>
      <c r="G113" s="349"/>
      <c r="H113" s="281"/>
      <c r="I113" s="140" t="str">
        <f>IF(E113&lt;&gt;"",ROUND((E113-G113),0),"")</f>
        <v/>
      </c>
      <c r="K113" s="137"/>
      <c r="L113" s="244" t="s">
        <v>102</v>
      </c>
      <c r="M113" s="23"/>
      <c r="N113" s="80"/>
    </row>
    <row r="114" spans="1:21" x14ac:dyDescent="0.2">
      <c r="A114" s="253"/>
      <c r="B114" s="254"/>
      <c r="C114" s="254"/>
      <c r="D114" s="255"/>
      <c r="E114" s="280"/>
      <c r="F114" s="281"/>
      <c r="G114" s="349"/>
      <c r="H114" s="281"/>
      <c r="I114" s="140" t="str">
        <f>IF(E114&lt;&gt;"",ROUND((E114-G114),0),"")</f>
        <v/>
      </c>
      <c r="K114" s="137"/>
      <c r="M114" s="23"/>
      <c r="N114" s="82"/>
    </row>
    <row r="115" spans="1:21" ht="13.5" thickBot="1" x14ac:dyDescent="0.25">
      <c r="A115" s="100" t="s">
        <v>47</v>
      </c>
      <c r="B115" s="101"/>
      <c r="C115" s="101"/>
      <c r="D115" s="113"/>
      <c r="E115" s="304">
        <f>SUM(E113:F114)</f>
        <v>0</v>
      </c>
      <c r="F115" s="305"/>
      <c r="G115" s="304">
        <f>SUM(G113:H114)</f>
        <v>0</v>
      </c>
      <c r="H115" s="305"/>
      <c r="I115" s="197">
        <f>ROUND(SUM(I113:I114),0)</f>
        <v>0</v>
      </c>
      <c r="K115" s="137"/>
      <c r="L115" s="243"/>
      <c r="M115" s="23"/>
    </row>
    <row r="116" spans="1:21" x14ac:dyDescent="0.2">
      <c r="A116" s="177" t="s">
        <v>109</v>
      </c>
      <c r="B116" s="114"/>
      <c r="C116" s="114"/>
      <c r="D116" s="6"/>
      <c r="E116" s="6"/>
      <c r="F116" s="6"/>
      <c r="G116" s="6"/>
      <c r="H116" s="6"/>
      <c r="I116" s="6"/>
      <c r="K116" s="137"/>
      <c r="M116" s="23"/>
    </row>
    <row r="117" spans="1:21" x14ac:dyDescent="0.2">
      <c r="A117" s="345"/>
      <c r="B117" s="345"/>
      <c r="C117" s="345"/>
      <c r="D117" s="345"/>
      <c r="E117" s="345"/>
      <c r="F117" s="345"/>
      <c r="G117" s="345"/>
      <c r="H117" s="345"/>
      <c r="I117" s="345"/>
      <c r="K117" s="137"/>
      <c r="L117" s="243"/>
      <c r="M117" s="23"/>
    </row>
    <row r="118" spans="1:21" x14ac:dyDescent="0.2">
      <c r="A118" s="345"/>
      <c r="B118" s="345"/>
      <c r="C118" s="345"/>
      <c r="D118" s="345"/>
      <c r="E118" s="345"/>
      <c r="F118" s="345"/>
      <c r="G118" s="345"/>
      <c r="H118" s="345"/>
      <c r="I118" s="345"/>
      <c r="K118" s="137"/>
      <c r="L118" s="243"/>
      <c r="M118" s="23"/>
    </row>
    <row r="119" spans="1:21" x14ac:dyDescent="0.2">
      <c r="A119" s="309" t="s">
        <v>59</v>
      </c>
      <c r="B119" s="107"/>
      <c r="C119" s="273" t="s">
        <v>84</v>
      </c>
      <c r="D119" s="271"/>
      <c r="E119" s="272"/>
      <c r="F119" s="273" t="s">
        <v>85</v>
      </c>
      <c r="G119" s="271"/>
      <c r="H119" s="272"/>
      <c r="I119" s="86" t="s">
        <v>86</v>
      </c>
      <c r="K119" s="137"/>
      <c r="L119" s="243"/>
      <c r="M119" s="23"/>
    </row>
    <row r="120" spans="1:21" x14ac:dyDescent="0.2">
      <c r="A120" s="310"/>
      <c r="B120" s="27"/>
      <c r="C120" s="336"/>
      <c r="D120" s="337"/>
      <c r="E120" s="338"/>
      <c r="F120" s="336"/>
      <c r="G120" s="337"/>
      <c r="H120" s="338"/>
      <c r="I120" s="178">
        <v>1000</v>
      </c>
      <c r="K120" s="137"/>
      <c r="L120" s="243"/>
      <c r="M120" s="23"/>
    </row>
    <row r="121" spans="1:21" x14ac:dyDescent="0.2">
      <c r="A121" s="115" t="s">
        <v>64</v>
      </c>
      <c r="B121" s="116"/>
      <c r="C121" s="117" t="s">
        <v>51</v>
      </c>
      <c r="D121" s="118" t="s">
        <v>78</v>
      </c>
      <c r="E121" s="15">
        <v>1000</v>
      </c>
      <c r="F121" s="119" t="s">
        <v>51</v>
      </c>
      <c r="G121" s="119" t="s">
        <v>78</v>
      </c>
      <c r="H121" s="15">
        <v>1000</v>
      </c>
      <c r="I121" s="120"/>
      <c r="K121" s="137"/>
      <c r="L121" s="243"/>
      <c r="M121" s="23"/>
    </row>
    <row r="122" spans="1:21" x14ac:dyDescent="0.2">
      <c r="A122" s="122" t="s">
        <v>53</v>
      </c>
      <c r="B122" s="123"/>
      <c r="C122" s="19"/>
      <c r="D122" s="17">
        <f>IF(C122=0,0,E12)</f>
        <v>0</v>
      </c>
      <c r="E122" s="21">
        <f>IF(C122&lt;&gt;"",ROUND((C122*D122),0),0)</f>
        <v>0</v>
      </c>
      <c r="F122" s="20"/>
      <c r="G122" s="22">
        <f>IF(F122=0,0,G12)</f>
        <v>0</v>
      </c>
      <c r="H122" s="21">
        <f>IF(F122&lt;&gt;"",ROUND((F122*G122),0),0)</f>
        <v>0</v>
      </c>
      <c r="I122" s="18">
        <f>IF(E122&lt;&gt;"",ROUND((E122-H122),0),"")</f>
        <v>0</v>
      </c>
      <c r="K122" s="137"/>
      <c r="M122" s="23"/>
      <c r="N122" s="121"/>
    </row>
    <row r="123" spans="1:21" ht="15.75" customHeight="1" x14ac:dyDescent="0.2">
      <c r="A123" s="115" t="s">
        <v>65</v>
      </c>
      <c r="B123" s="125"/>
      <c r="C123" s="191" t="s">
        <v>51</v>
      </c>
      <c r="D123" s="125" t="s">
        <v>61</v>
      </c>
      <c r="E123" s="124"/>
      <c r="F123" s="192" t="s">
        <v>51</v>
      </c>
      <c r="G123" s="125" t="s">
        <v>61</v>
      </c>
      <c r="H123" s="194"/>
      <c r="I123" s="193"/>
      <c r="K123" s="137"/>
      <c r="M123" s="23"/>
      <c r="N123" s="141"/>
      <c r="O123" s="141"/>
      <c r="P123" s="141"/>
      <c r="Q123" s="141"/>
      <c r="R123" s="141"/>
      <c r="S123" s="141"/>
      <c r="T123" s="141"/>
      <c r="U123" s="141"/>
    </row>
    <row r="124" spans="1:21" x14ac:dyDescent="0.2">
      <c r="A124" s="211" t="s">
        <v>60</v>
      </c>
      <c r="B124" s="210"/>
      <c r="C124" s="20"/>
      <c r="D124" s="22">
        <f>IF(C124=0,0,+E17-E13)</f>
        <v>0</v>
      </c>
      <c r="E124" s="21">
        <f>IF(C124&lt;&gt;"",ROUND((C124*D124),0),0)</f>
        <v>0</v>
      </c>
      <c r="F124" s="20"/>
      <c r="G124" s="22">
        <f>IF(F124=0,0,+G17-G13)</f>
        <v>0</v>
      </c>
      <c r="H124" s="21">
        <f>IF(F124&lt;&gt;"",ROUND((F124*G124),0),0)</f>
        <v>0</v>
      </c>
      <c r="I124" s="18">
        <f>IF(E124&lt;&gt;"",ROUND((E124-H124),0),"")</f>
        <v>0</v>
      </c>
      <c r="K124" s="137"/>
      <c r="M124" s="23"/>
      <c r="N124" s="141"/>
      <c r="O124" s="141"/>
      <c r="P124" s="141"/>
      <c r="Q124" s="141"/>
      <c r="R124" s="141"/>
      <c r="S124" s="141"/>
      <c r="T124" s="141"/>
      <c r="U124" s="141"/>
    </row>
    <row r="125" spans="1:21" x14ac:dyDescent="0.2">
      <c r="A125" s="347" t="s">
        <v>103</v>
      </c>
      <c r="B125" s="348"/>
      <c r="C125" s="348"/>
      <c r="D125" s="289"/>
      <c r="E125" s="289"/>
      <c r="F125" s="289"/>
      <c r="G125" s="289"/>
      <c r="H125" s="289"/>
      <c r="I125" s="340"/>
      <c r="K125" s="137"/>
      <c r="M125" s="23"/>
      <c r="N125" s="141"/>
      <c r="O125" s="141"/>
      <c r="P125" s="141"/>
      <c r="Q125" s="141"/>
      <c r="R125" s="141"/>
      <c r="S125" s="141"/>
      <c r="T125" s="141"/>
      <c r="U125" s="141"/>
    </row>
    <row r="126" spans="1:21" x14ac:dyDescent="0.2">
      <c r="A126" s="339"/>
      <c r="B126" s="289"/>
      <c r="C126" s="289"/>
      <c r="D126" s="289"/>
      <c r="E126" s="289"/>
      <c r="F126" s="289"/>
      <c r="G126" s="289"/>
      <c r="H126" s="289"/>
      <c r="I126" s="340"/>
      <c r="K126" s="137"/>
      <c r="L126" s="207"/>
      <c r="M126" s="23"/>
      <c r="N126" s="141"/>
      <c r="O126" s="141"/>
      <c r="P126" s="141"/>
      <c r="Q126" s="141"/>
      <c r="R126" s="141"/>
      <c r="S126" s="141"/>
      <c r="T126" s="141"/>
      <c r="U126" s="141"/>
    </row>
    <row r="127" spans="1:21" ht="1.5" customHeight="1" x14ac:dyDescent="0.2">
      <c r="A127" s="341"/>
      <c r="B127" s="342"/>
      <c r="C127" s="342"/>
      <c r="D127" s="342"/>
      <c r="E127" s="342"/>
      <c r="F127" s="342"/>
      <c r="G127" s="342"/>
      <c r="H127" s="342"/>
      <c r="I127" s="343"/>
      <c r="K127" s="137"/>
      <c r="M127" s="23"/>
      <c r="N127" s="82"/>
    </row>
    <row r="128" spans="1:21" x14ac:dyDescent="0.2">
      <c r="A128" s="83"/>
      <c r="B128" s="83"/>
      <c r="C128" s="83"/>
      <c r="D128" s="83"/>
      <c r="E128" s="83"/>
      <c r="F128" s="83"/>
      <c r="G128" s="83"/>
      <c r="H128" s="83"/>
      <c r="I128" s="83"/>
      <c r="K128" s="137"/>
      <c r="M128" s="23"/>
      <c r="N128" s="82"/>
    </row>
    <row r="129" spans="1:13" ht="15" customHeight="1" x14ac:dyDescent="0.2">
      <c r="A129" s="344"/>
      <c r="B129" s="344"/>
      <c r="C129" s="344"/>
      <c r="D129" s="344"/>
      <c r="E129" s="344"/>
      <c r="F129" s="344"/>
      <c r="G129" s="344"/>
      <c r="H129" s="344"/>
      <c r="I129" s="344"/>
      <c r="K129" s="137"/>
      <c r="M129" s="23"/>
    </row>
    <row r="130" spans="1:13" ht="6" customHeight="1" thickBot="1" x14ac:dyDescent="0.25">
      <c r="A130" s="126"/>
      <c r="B130" s="126"/>
      <c r="C130" s="126"/>
      <c r="D130" s="127"/>
      <c r="E130" s="127"/>
      <c r="F130" s="127"/>
      <c r="G130" s="127"/>
      <c r="H130" s="127"/>
      <c r="I130" s="127"/>
      <c r="J130" s="127"/>
      <c r="K130" s="137"/>
      <c r="M130" s="23"/>
    </row>
    <row r="131" spans="1:13" s="147" customFormat="1" ht="15" customHeight="1" x14ac:dyDescent="0.2">
      <c r="A131" s="220" t="s">
        <v>138</v>
      </c>
      <c r="B131" s="152"/>
      <c r="C131" s="152"/>
      <c r="D131" s="152"/>
      <c r="E131" s="152"/>
      <c r="F131" s="152"/>
      <c r="G131" s="152"/>
      <c r="H131" s="152"/>
      <c r="I131" s="152"/>
      <c r="J131" s="153"/>
      <c r="K131" s="137"/>
      <c r="L131"/>
    </row>
    <row r="132" spans="1:13" s="147" customFormat="1" ht="59.25" customHeight="1" x14ac:dyDescent="0.2">
      <c r="A132" s="324" t="s">
        <v>99</v>
      </c>
      <c r="B132" s="325"/>
      <c r="C132" s="325"/>
      <c r="D132" s="325"/>
      <c r="E132" s="325"/>
      <c r="F132" s="325"/>
      <c r="G132" s="325"/>
      <c r="H132" s="325"/>
      <c r="I132" s="325"/>
      <c r="J132" s="326"/>
      <c r="K132" s="137"/>
      <c r="L132" s="239" t="s">
        <v>100</v>
      </c>
    </row>
    <row r="133" spans="1:13" s="147" customFormat="1" x14ac:dyDescent="0.2">
      <c r="A133" s="155"/>
      <c r="B133" s="154"/>
      <c r="C133" s="154"/>
      <c r="D133" s="154"/>
      <c r="E133" s="154"/>
      <c r="F133" s="154"/>
      <c r="G133" s="154"/>
      <c r="H133" s="154"/>
      <c r="I133" s="154"/>
      <c r="J133" s="156"/>
      <c r="K133" s="137"/>
      <c r="L133"/>
    </row>
    <row r="134" spans="1:13" s="147" customFormat="1" x14ac:dyDescent="0.2">
      <c r="A134" s="327" t="s">
        <v>137</v>
      </c>
      <c r="B134" s="328"/>
      <c r="C134" s="328"/>
      <c r="D134" s="328"/>
      <c r="E134" s="328"/>
      <c r="F134" s="328"/>
      <c r="G134" s="328"/>
      <c r="H134" s="328"/>
      <c r="I134" s="328"/>
      <c r="J134" s="329"/>
      <c r="K134" s="137"/>
      <c r="L134" s="234"/>
    </row>
    <row r="135" spans="1:13" s="150" customFormat="1" ht="24.95" customHeight="1" x14ac:dyDescent="0.2">
      <c r="A135" s="330" t="s">
        <v>101</v>
      </c>
      <c r="B135" s="331"/>
      <c r="C135" s="331"/>
      <c r="D135" s="331"/>
      <c r="E135" s="331"/>
      <c r="F135" s="331"/>
      <c r="G135" s="331"/>
      <c r="H135" s="331"/>
      <c r="I135" s="331"/>
      <c r="J135" s="157"/>
      <c r="K135" s="137"/>
      <c r="L135"/>
    </row>
    <row r="136" spans="1:13" s="159" customFormat="1" ht="36" x14ac:dyDescent="0.2">
      <c r="A136" s="158" t="s">
        <v>145</v>
      </c>
      <c r="B136" s="189" t="s">
        <v>136</v>
      </c>
      <c r="C136" s="189" t="s">
        <v>48</v>
      </c>
      <c r="D136" s="189" t="s">
        <v>79</v>
      </c>
      <c r="E136" s="189" t="s">
        <v>46</v>
      </c>
      <c r="F136" s="332" t="s">
        <v>84</v>
      </c>
      <c r="G136" s="332"/>
      <c r="H136" s="333" t="s">
        <v>85</v>
      </c>
      <c r="I136" s="333"/>
      <c r="J136" s="190" t="s">
        <v>72</v>
      </c>
      <c r="K136" s="137"/>
      <c r="L136" s="243"/>
    </row>
    <row r="137" spans="1:13" s="147" customFormat="1" x14ac:dyDescent="0.2">
      <c r="A137" s="160"/>
      <c r="B137" s="161"/>
      <c r="C137" s="162">
        <v>1000</v>
      </c>
      <c r="D137" s="162">
        <v>1000</v>
      </c>
      <c r="E137" s="162">
        <v>1000</v>
      </c>
      <c r="F137" s="162"/>
      <c r="G137" s="162"/>
      <c r="H137" s="162"/>
      <c r="I137" s="162"/>
      <c r="J137" s="181"/>
      <c r="K137" s="137"/>
      <c r="L137"/>
    </row>
    <row r="138" spans="1:13" s="147" customFormat="1" x14ac:dyDescent="0.2">
      <c r="A138" s="163" t="s">
        <v>8</v>
      </c>
      <c r="B138" s="164">
        <f>F138-C138-D138-E138</f>
        <v>0</v>
      </c>
      <c r="C138" s="165"/>
      <c r="D138" s="166"/>
      <c r="E138" s="164">
        <f>F138-C138-D138</f>
        <v>0</v>
      </c>
      <c r="F138" s="246">
        <f>E12</f>
        <v>0</v>
      </c>
      <c r="G138" s="246"/>
      <c r="H138" s="246">
        <f>G12</f>
        <v>0</v>
      </c>
      <c r="I138" s="246"/>
      <c r="J138" s="140">
        <f>+IF(F138&lt;&gt;"",(F138-H138),"")</f>
        <v>0</v>
      </c>
      <c r="K138" s="137"/>
      <c r="L138" s="244"/>
    </row>
    <row r="139" spans="1:13" s="147" customFormat="1" x14ac:dyDescent="0.2">
      <c r="A139" s="168" t="s">
        <v>34</v>
      </c>
      <c r="B139" s="164">
        <f t="shared" ref="B139:B146" si="7">F139-C139-D139-E139</f>
        <v>0</v>
      </c>
      <c r="C139" s="165"/>
      <c r="D139" s="166"/>
      <c r="E139" s="164">
        <f t="shared" ref="E139:E142" si="8">F139-C139-D139</f>
        <v>0</v>
      </c>
      <c r="F139" s="246">
        <f>E13</f>
        <v>0</v>
      </c>
      <c r="G139" s="246"/>
      <c r="H139" s="246">
        <f>G13</f>
        <v>0</v>
      </c>
      <c r="I139" s="246"/>
      <c r="J139" s="140">
        <f t="shared" ref="J139:J144" si="9">+IF(F139&lt;&gt;"",(F139-H139),"")</f>
        <v>0</v>
      </c>
      <c r="K139" s="137"/>
      <c r="L139"/>
    </row>
    <row r="140" spans="1:13" s="147" customFormat="1" x14ac:dyDescent="0.2">
      <c r="A140" s="168" t="s">
        <v>45</v>
      </c>
      <c r="B140" s="164">
        <f t="shared" si="7"/>
        <v>0</v>
      </c>
      <c r="C140" s="165"/>
      <c r="D140" s="166"/>
      <c r="E140" s="164">
        <f t="shared" si="8"/>
        <v>0</v>
      </c>
      <c r="F140" s="246">
        <f t="shared" ref="F140:F143" si="10">E14</f>
        <v>0</v>
      </c>
      <c r="G140" s="246"/>
      <c r="H140" s="246">
        <f>G14</f>
        <v>0</v>
      </c>
      <c r="I140" s="246"/>
      <c r="J140" s="140">
        <f t="shared" si="9"/>
        <v>0</v>
      </c>
      <c r="K140" s="137"/>
      <c r="L140"/>
    </row>
    <row r="141" spans="1:13" s="147" customFormat="1" x14ac:dyDescent="0.2">
      <c r="A141" s="168" t="s">
        <v>35</v>
      </c>
      <c r="B141" s="164">
        <f t="shared" si="7"/>
        <v>0</v>
      </c>
      <c r="C141" s="165"/>
      <c r="D141" s="166"/>
      <c r="E141" s="164">
        <f t="shared" si="8"/>
        <v>0</v>
      </c>
      <c r="F141" s="246">
        <f t="shared" si="10"/>
        <v>0</v>
      </c>
      <c r="G141" s="246"/>
      <c r="H141" s="246">
        <f>G15</f>
        <v>0</v>
      </c>
      <c r="I141" s="246"/>
      <c r="J141" s="140">
        <f t="shared" si="9"/>
        <v>0</v>
      </c>
      <c r="K141" s="137"/>
      <c r="L141"/>
    </row>
    <row r="142" spans="1:13" s="147" customFormat="1" x14ac:dyDescent="0.2">
      <c r="A142" s="168" t="s">
        <v>5</v>
      </c>
      <c r="B142" s="164">
        <f t="shared" si="7"/>
        <v>0</v>
      </c>
      <c r="C142" s="165"/>
      <c r="D142" s="166"/>
      <c r="E142" s="164">
        <f t="shared" si="8"/>
        <v>0</v>
      </c>
      <c r="F142" s="246">
        <f t="shared" si="10"/>
        <v>0</v>
      </c>
      <c r="G142" s="246"/>
      <c r="H142" s="246">
        <f>G16</f>
        <v>0</v>
      </c>
      <c r="I142" s="246"/>
      <c r="J142" s="140">
        <f t="shared" si="9"/>
        <v>0</v>
      </c>
      <c r="K142" s="137"/>
      <c r="L142" s="141"/>
    </row>
    <row r="143" spans="1:13" s="147" customFormat="1" x14ac:dyDescent="0.2">
      <c r="A143" s="169" t="s">
        <v>57</v>
      </c>
      <c r="B143" s="164">
        <f t="shared" si="7"/>
        <v>0</v>
      </c>
      <c r="C143" s="8">
        <f>SUM(C138:C142)</f>
        <v>0</v>
      </c>
      <c r="D143" s="8">
        <f>SUM(D138:D142)</f>
        <v>0</v>
      </c>
      <c r="E143" s="164">
        <f>SUM(E138:E142)</f>
        <v>0</v>
      </c>
      <c r="F143" s="246">
        <f t="shared" si="10"/>
        <v>0</v>
      </c>
      <c r="G143" s="246"/>
      <c r="H143" s="250">
        <f>SUM(H138:I142)</f>
        <v>0</v>
      </c>
      <c r="I143" s="250"/>
      <c r="J143" s="10">
        <f>SUM(J138:J142)</f>
        <v>0</v>
      </c>
      <c r="K143" s="137"/>
      <c r="L143"/>
    </row>
    <row r="144" spans="1:13" s="147" customFormat="1" x14ac:dyDescent="0.2">
      <c r="A144" s="168" t="s">
        <v>56</v>
      </c>
      <c r="B144" s="164">
        <f t="shared" si="7"/>
        <v>0</v>
      </c>
      <c r="C144" s="165"/>
      <c r="D144" s="166"/>
      <c r="E144" s="164">
        <f>F144-C144-D144</f>
        <v>0</v>
      </c>
      <c r="F144" s="246">
        <f>E18</f>
        <v>0</v>
      </c>
      <c r="G144" s="246"/>
      <c r="H144" s="246">
        <f>G18</f>
        <v>0</v>
      </c>
      <c r="I144" s="246"/>
      <c r="J144" s="140">
        <f t="shared" si="9"/>
        <v>0</v>
      </c>
      <c r="K144" s="137"/>
      <c r="L144"/>
    </row>
    <row r="145" spans="1:13" s="147" customFormat="1" x14ac:dyDescent="0.2">
      <c r="A145" s="170" t="s">
        <v>131</v>
      </c>
      <c r="B145" s="164">
        <f t="shared" si="7"/>
        <v>0</v>
      </c>
      <c r="C145" s="8">
        <f>C143+C144</f>
        <v>0</v>
      </c>
      <c r="D145" s="8">
        <f>D143+D144</f>
        <v>0</v>
      </c>
      <c r="E145" s="8">
        <f>E143+E144</f>
        <v>0</v>
      </c>
      <c r="F145" s="246">
        <f>F143+F144</f>
        <v>0</v>
      </c>
      <c r="G145" s="246"/>
      <c r="H145" s="246">
        <f>H143+H144</f>
        <v>0</v>
      </c>
      <c r="I145" s="246"/>
      <c r="J145" s="167">
        <f>J143+J144</f>
        <v>0</v>
      </c>
      <c r="K145" s="137"/>
      <c r="L145"/>
    </row>
    <row r="146" spans="1:13" s="147" customFormat="1" ht="13.5" thickBot="1" x14ac:dyDescent="0.25">
      <c r="A146" s="216" t="s">
        <v>0</v>
      </c>
      <c r="B146" s="164">
        <f t="shared" si="7"/>
        <v>0</v>
      </c>
      <c r="C146" s="218">
        <f>C145</f>
        <v>0</v>
      </c>
      <c r="D146" s="218">
        <f>D145</f>
        <v>0</v>
      </c>
      <c r="E146" s="217">
        <f>E145</f>
        <v>0</v>
      </c>
      <c r="F146" s="249">
        <f>F145</f>
        <v>0</v>
      </c>
      <c r="G146" s="249"/>
      <c r="H146" s="251">
        <f>H145</f>
        <v>0</v>
      </c>
      <c r="I146" s="251"/>
      <c r="J146" s="219">
        <f>J145</f>
        <v>0</v>
      </c>
      <c r="K146" s="137"/>
      <c r="L146"/>
    </row>
    <row r="147" spans="1:13" s="147" customFormat="1" x14ac:dyDescent="0.2">
      <c r="D147" s="171"/>
      <c r="E147" s="171"/>
      <c r="F147" s="171"/>
      <c r="H147" s="171"/>
      <c r="K147" s="137"/>
      <c r="L147"/>
    </row>
    <row r="148" spans="1:13" s="147" customFormat="1" x14ac:dyDescent="0.2">
      <c r="A148" s="172" t="s">
        <v>2</v>
      </c>
      <c r="B148" s="173"/>
      <c r="C148" s="7"/>
      <c r="D148" s="7"/>
      <c r="E148" s="7">
        <f>+E146-F25</f>
        <v>0</v>
      </c>
      <c r="F148" s="245">
        <f>F146-E19</f>
        <v>0</v>
      </c>
      <c r="G148" s="245"/>
      <c r="H148" s="247">
        <f>H146-G19</f>
        <v>0</v>
      </c>
      <c r="I148" s="248"/>
      <c r="J148" s="206">
        <f>J146-I19</f>
        <v>0</v>
      </c>
      <c r="K148" s="137"/>
      <c r="L148"/>
    </row>
    <row r="149" spans="1:13" x14ac:dyDescent="0.2">
      <c r="K149" s="137"/>
      <c r="M149" s="23"/>
    </row>
    <row r="150" spans="1:13" ht="13.5" thickBot="1" x14ac:dyDescent="0.25">
      <c r="A150" s="208"/>
      <c r="B150" s="208"/>
      <c r="C150" s="208"/>
      <c r="D150" s="208"/>
      <c r="E150" s="208"/>
      <c r="F150" s="208"/>
      <c r="G150" s="208"/>
      <c r="H150" s="208"/>
      <c r="I150" s="208"/>
      <c r="J150" s="208"/>
      <c r="K150" s="137"/>
      <c r="M150" s="23"/>
    </row>
    <row r="151" spans="1:13" x14ac:dyDescent="0.2">
      <c r="A151" s="209"/>
      <c r="M151" s="23"/>
    </row>
  </sheetData>
  <sheetProtection formatCells="0" formatRows="0" insertRows="0"/>
  <mergeCells count="188">
    <mergeCell ref="A132:J132"/>
    <mergeCell ref="A134:J134"/>
    <mergeCell ref="A135:I135"/>
    <mergeCell ref="F136:G136"/>
    <mergeCell ref="H136:I136"/>
    <mergeCell ref="D73:D74"/>
    <mergeCell ref="C73:C74"/>
    <mergeCell ref="C119:E120"/>
    <mergeCell ref="F119:H120"/>
    <mergeCell ref="A119:A120"/>
    <mergeCell ref="G76:H76"/>
    <mergeCell ref="E76:F76"/>
    <mergeCell ref="A126:I127"/>
    <mergeCell ref="A129:I129"/>
    <mergeCell ref="A92:I93"/>
    <mergeCell ref="A83:I85"/>
    <mergeCell ref="A117:I118"/>
    <mergeCell ref="A109:I110"/>
    <mergeCell ref="A125:I125"/>
    <mergeCell ref="E113:F113"/>
    <mergeCell ref="E114:F114"/>
    <mergeCell ref="G113:H113"/>
    <mergeCell ref="G114:H114"/>
    <mergeCell ref="E115:F115"/>
    <mergeCell ref="E9:F9"/>
    <mergeCell ref="E10:F10"/>
    <mergeCell ref="E12:F12"/>
    <mergeCell ref="E13:F13"/>
    <mergeCell ref="E14:F14"/>
    <mergeCell ref="E15:F15"/>
    <mergeCell ref="E16:F16"/>
    <mergeCell ref="A56:I56"/>
    <mergeCell ref="A18:C18"/>
    <mergeCell ref="A22:A23"/>
    <mergeCell ref="C14:D14"/>
    <mergeCell ref="A52:J52"/>
    <mergeCell ref="A53:J53"/>
    <mergeCell ref="A9:A10"/>
    <mergeCell ref="A28:B28"/>
    <mergeCell ref="A29:B29"/>
    <mergeCell ref="A31:B31"/>
    <mergeCell ref="A32:B32"/>
    <mergeCell ref="G9:H9"/>
    <mergeCell ref="G10:H10"/>
    <mergeCell ref="E24:F24"/>
    <mergeCell ref="G24:H24"/>
    <mergeCell ref="G11:H11"/>
    <mergeCell ref="G12:H12"/>
    <mergeCell ref="G115:H115"/>
    <mergeCell ref="E90:F90"/>
    <mergeCell ref="G90:H90"/>
    <mergeCell ref="E94:F94"/>
    <mergeCell ref="G94:H94"/>
    <mergeCell ref="E95:F95"/>
    <mergeCell ref="G95:H95"/>
    <mergeCell ref="E100:F100"/>
    <mergeCell ref="E101:F101"/>
    <mergeCell ref="E102:F102"/>
    <mergeCell ref="E103:F103"/>
    <mergeCell ref="E104:F104"/>
    <mergeCell ref="E112:F112"/>
    <mergeCell ref="G112:H112"/>
    <mergeCell ref="G98:H98"/>
    <mergeCell ref="G99:H99"/>
    <mergeCell ref="G100:H100"/>
    <mergeCell ref="E96:F96"/>
    <mergeCell ref="E97:F97"/>
    <mergeCell ref="E98:F98"/>
    <mergeCell ref="E99:F99"/>
    <mergeCell ref="G13:H13"/>
    <mergeCell ref="E17:F17"/>
    <mergeCell ref="E18:F18"/>
    <mergeCell ref="E19:F19"/>
    <mergeCell ref="G58:H58"/>
    <mergeCell ref="G19:H19"/>
    <mergeCell ref="E11:F11"/>
    <mergeCell ref="G14:H14"/>
    <mergeCell ref="G15:H15"/>
    <mergeCell ref="G16:H16"/>
    <mergeCell ref="G17:H17"/>
    <mergeCell ref="G18:H18"/>
    <mergeCell ref="E22:F22"/>
    <mergeCell ref="G22:H22"/>
    <mergeCell ref="G63:H63"/>
    <mergeCell ref="G65:H65"/>
    <mergeCell ref="G66:H66"/>
    <mergeCell ref="G67:H67"/>
    <mergeCell ref="E59:F59"/>
    <mergeCell ref="G59:H59"/>
    <mergeCell ref="E58:F58"/>
    <mergeCell ref="E60:F60"/>
    <mergeCell ref="E61:F61"/>
    <mergeCell ref="E62:F62"/>
    <mergeCell ref="E63:F63"/>
    <mergeCell ref="G60:H60"/>
    <mergeCell ref="G61:H61"/>
    <mergeCell ref="G62:H62"/>
    <mergeCell ref="A69:I71"/>
    <mergeCell ref="E73:F73"/>
    <mergeCell ref="G73:H73"/>
    <mergeCell ref="E74:F74"/>
    <mergeCell ref="G74:H74"/>
    <mergeCell ref="E64:F64"/>
    <mergeCell ref="E65:F65"/>
    <mergeCell ref="E66:F66"/>
    <mergeCell ref="E67:F67"/>
    <mergeCell ref="G64:H64"/>
    <mergeCell ref="A68:I68"/>
    <mergeCell ref="G75:H75"/>
    <mergeCell ref="G77:H77"/>
    <mergeCell ref="G78:H78"/>
    <mergeCell ref="G79:H79"/>
    <mergeCell ref="G80:H80"/>
    <mergeCell ref="E75:F75"/>
    <mergeCell ref="E77:F77"/>
    <mergeCell ref="E78:F78"/>
    <mergeCell ref="E79:F79"/>
    <mergeCell ref="E80:F80"/>
    <mergeCell ref="G81:H81"/>
    <mergeCell ref="E81:F81"/>
    <mergeCell ref="E86:F86"/>
    <mergeCell ref="G86:H86"/>
    <mergeCell ref="E87:F87"/>
    <mergeCell ref="G87:H87"/>
    <mergeCell ref="E107:F107"/>
    <mergeCell ref="G107:H107"/>
    <mergeCell ref="E111:F111"/>
    <mergeCell ref="G111:H111"/>
    <mergeCell ref="E88:F88"/>
    <mergeCell ref="E89:F89"/>
    <mergeCell ref="G88:H88"/>
    <mergeCell ref="G89:H89"/>
    <mergeCell ref="G106:H106"/>
    <mergeCell ref="E105:F105"/>
    <mergeCell ref="E106:F106"/>
    <mergeCell ref="G105:H105"/>
    <mergeCell ref="G104:H104"/>
    <mergeCell ref="G103:H103"/>
    <mergeCell ref="G101:H101"/>
    <mergeCell ref="G102:H102"/>
    <mergeCell ref="G96:H96"/>
    <mergeCell ref="G97:H97"/>
    <mergeCell ref="A103:D103"/>
    <mergeCell ref="A104:D104"/>
    <mergeCell ref="A105:D105"/>
    <mergeCell ref="A75:B75"/>
    <mergeCell ref="A76:B76"/>
    <mergeCell ref="A77:B77"/>
    <mergeCell ref="A78:B78"/>
    <mergeCell ref="A79:B79"/>
    <mergeCell ref="A80:B80"/>
    <mergeCell ref="A88:B88"/>
    <mergeCell ref="A89:B89"/>
    <mergeCell ref="A96:D96"/>
    <mergeCell ref="C87:D87"/>
    <mergeCell ref="H138:I138"/>
    <mergeCell ref="H139:I139"/>
    <mergeCell ref="H140:I140"/>
    <mergeCell ref="H141:I141"/>
    <mergeCell ref="H142:I142"/>
    <mergeCell ref="H144:I144"/>
    <mergeCell ref="H143:I143"/>
    <mergeCell ref="H146:I146"/>
    <mergeCell ref="B3:J3"/>
    <mergeCell ref="B5:J5"/>
    <mergeCell ref="F138:G138"/>
    <mergeCell ref="F139:G139"/>
    <mergeCell ref="F140:G140"/>
    <mergeCell ref="A106:D106"/>
    <mergeCell ref="A113:D113"/>
    <mergeCell ref="A114:D114"/>
    <mergeCell ref="E23:F23"/>
    <mergeCell ref="G23:H23"/>
    <mergeCell ref="A97:D97"/>
    <mergeCell ref="A98:D98"/>
    <mergeCell ref="A99:D99"/>
    <mergeCell ref="A100:D100"/>
    <mergeCell ref="A101:D101"/>
    <mergeCell ref="A102:D102"/>
    <mergeCell ref="F148:G148"/>
    <mergeCell ref="F145:G145"/>
    <mergeCell ref="H145:I145"/>
    <mergeCell ref="H148:I148"/>
    <mergeCell ref="F141:G141"/>
    <mergeCell ref="F142:G142"/>
    <mergeCell ref="F143:G143"/>
    <mergeCell ref="F144:G144"/>
    <mergeCell ref="F146:G146"/>
  </mergeCells>
  <conditionalFormatting sqref="E35:J36 F47:H47">
    <cfRule type="cellIs" dxfId="0" priority="9" operator="notEqual">
      <formula>0</formula>
    </cfRule>
  </conditionalFormatting>
  <dataValidations count="2">
    <dataValidation type="textLength" allowBlank="1" showInputMessage="1" showErrorMessage="1" sqref="J28:J29 H33:I33 I81 I107 I115 J31:J33 F33 J1:J2 G35:G36 E35:E36 I35:J36 F47:H47 K1:K150" xr:uid="{F82C7934-D8CB-407A-BFC5-E989DA9962BC}">
      <formula1>10000</formula1>
      <formula2>50000</formula2>
    </dataValidation>
    <dataValidation type="decimal" operator="greaterThanOrEqual" allowBlank="1" showInputMessage="1" showErrorMessage="1" sqref="C28:D29 C31:D32" xr:uid="{78592EA6-40FF-4C26-BE38-5D82E4958F32}">
      <formula1>0</formula1>
    </dataValidation>
  </dataValidations>
  <printOptions horizontalCentered="1"/>
  <pageMargins left="0.25" right="0.25" top="0.75" bottom="0.75" header="0.3" footer="0.3"/>
  <pageSetup paperSize="9" scale="59" fitToHeight="0" orientation="portrait" r:id="rId1"/>
  <headerFooter>
    <oddFooter>&amp;R2025 - Del 3, side &amp;P</oddFooter>
  </headerFooter>
  <rowBreaks count="1" manualBreakCount="1">
    <brk id="5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3" t="s">
        <v>9</v>
      </c>
      <c r="B1" s="3" t="s">
        <v>27</v>
      </c>
      <c r="C1" s="3" t="s">
        <v>28</v>
      </c>
      <c r="D1" s="3" t="s">
        <v>29</v>
      </c>
      <c r="E1" s="3" t="s">
        <v>24</v>
      </c>
      <c r="F1" s="3" t="s">
        <v>37</v>
      </c>
      <c r="G1" s="3" t="s">
        <v>38</v>
      </c>
      <c r="H1" s="3" t="s">
        <v>39</v>
      </c>
      <c r="I1" s="3" t="s">
        <v>66</v>
      </c>
      <c r="J1" s="3" t="s">
        <v>67</v>
      </c>
      <c r="K1" s="3" t="s">
        <v>68</v>
      </c>
      <c r="L1" s="3" t="s">
        <v>69</v>
      </c>
      <c r="M1" s="3" t="s">
        <v>70</v>
      </c>
      <c r="N1" s="3" t="s">
        <v>71</v>
      </c>
      <c r="O1" s="3" t="s">
        <v>40</v>
      </c>
      <c r="P1" s="3" t="s">
        <v>10</v>
      </c>
      <c r="Q1" s="3" t="s">
        <v>11</v>
      </c>
      <c r="R1" s="3" t="s">
        <v>12</v>
      </c>
      <c r="S1" s="3" t="s">
        <v>13</v>
      </c>
      <c r="T1" s="3" t="s">
        <v>14</v>
      </c>
      <c r="U1" s="3" t="s">
        <v>15</v>
      </c>
      <c r="V1" s="3" t="s">
        <v>16</v>
      </c>
      <c r="W1" s="3" t="s">
        <v>17</v>
      </c>
      <c r="X1" s="3" t="s">
        <v>18</v>
      </c>
      <c r="Y1" s="3" t="s">
        <v>19</v>
      </c>
      <c r="Z1" s="3" t="s">
        <v>20</v>
      </c>
      <c r="AA1" s="3" t="s">
        <v>26</v>
      </c>
      <c r="AB1" s="3" t="s">
        <v>25</v>
      </c>
      <c r="AC1" s="3" t="s">
        <v>21</v>
      </c>
      <c r="AD1" s="3" t="s">
        <v>22</v>
      </c>
      <c r="AE1" s="3" t="s">
        <v>23</v>
      </c>
    </row>
    <row r="2" spans="1:31" x14ac:dyDescent="0.2">
      <c r="A2" s="3" t="str">
        <f>IF('punkt 3 - Projektøkonomi'!$B$1="","",'punkt 3 - Projektøkonomi'!$B$1)</f>
        <v/>
      </c>
      <c r="B2" s="3" t="e">
        <f>IF('punkt 3 - Projektøkonomi'!#REF!="","",'punkt 3 - Projektøkonomi'!#REF!)</f>
        <v>#REF!</v>
      </c>
      <c r="C2" s="3" t="e">
        <f>IF('punkt 3 - Projektøkonomi'!#REF!="","",'punkt 3 - Projektøkonomi'!#REF!)</f>
        <v>#REF!</v>
      </c>
      <c r="D2" s="3" t="e">
        <f>IF('punkt 3 - Projektøkonomi'!#REF!="","",'punkt 3 - Projektøkonomi'!#REF!)</f>
        <v>#REF!</v>
      </c>
      <c r="E2" s="3" t="e">
        <f>IF('punkt 3 - Projektøkonomi'!#REF!="","",'punkt 3 - Projektøkonomi'!#REF!)</f>
        <v>#REF!</v>
      </c>
      <c r="F2" s="3" t="e">
        <f>IF('punkt 3 - Projektøkonomi'!#REF!="","",'punkt 3 - Projektøkonomi'!#REF!)</f>
        <v>#REF!</v>
      </c>
      <c r="G2" s="3" t="e">
        <f>IF('punkt 3 - Projektøkonomi'!#REF!="","",'punkt 3 - Projektøkonomi'!#REF!)</f>
        <v>#REF!</v>
      </c>
      <c r="H2" s="3" t="e">
        <f>IF('punkt 3 - Projektøkonomi'!#REF!="","",'punkt 3 - Projektøkonomi'!#REF!)</f>
        <v>#REF!</v>
      </c>
      <c r="I2" s="3" t="e">
        <f>IF('punkt 3 - Projektøkonomi'!#REF!="","",'punkt 3 - Projektøkonomi'!#REF!)</f>
        <v>#REF!</v>
      </c>
      <c r="J2" s="3" t="str">
        <f>IF('punkt 3 - Projektøkonomi'!$C$122="","",'punkt 3 - Projektøkonomi'!$C$122)</f>
        <v/>
      </c>
      <c r="K2" s="3">
        <f>IF('punkt 3 - Projektøkonomi'!$I$122="","",'punkt 3 - Projektøkonomi'!$I$122)</f>
        <v>0</v>
      </c>
      <c r="L2" s="3" t="str">
        <f>IF('punkt 3 - Projektøkonomi'!$C$124="","",'punkt 3 - Projektøkonomi'!$C$124)</f>
        <v/>
      </c>
      <c r="M2" s="3">
        <f>IF('punkt 3 - Projektøkonomi'!$I$124="","",'punkt 3 - Projektøkonomi'!$I$124)</f>
        <v>0</v>
      </c>
      <c r="N2" s="3" t="e">
        <f>IF('punkt 3 - Projektøkonomi'!#REF!="","",'punkt 3 - Projektøkonomi'!#REF!)</f>
        <v>#REF!</v>
      </c>
      <c r="O2" s="3" t="e">
        <f>IF('punkt 3 - Projektøkonomi'!#REF!="","",'punkt 3 - Projektøkonomi'!#REF!)</f>
        <v>#REF!</v>
      </c>
      <c r="P2" s="3" t="e">
        <f>IF('punkt 3 - Projektøkonomi'!#REF!="","",'punkt 3 - Projektøkonomi'!#REF!)</f>
        <v>#REF!</v>
      </c>
      <c r="Q2" s="3" t="str">
        <f>IF('punkt 3 - Projektøkonomi'!$A$28="","",'punkt 3 - Projektøkonomi'!$A$28)</f>
        <v/>
      </c>
      <c r="R2" s="3" t="str">
        <f>IF('punkt 3 - Projektøkonomi'!$A$29="","",'punkt 3 - Projektøkonomi'!$A$29)</f>
        <v/>
      </c>
      <c r="S2" s="3" t="str">
        <f>IF(S1=S1,"","")</f>
        <v/>
      </c>
      <c r="T2" s="3" t="str">
        <f>IF('punkt 3 - Projektøkonomi'!$A$31="","",'punkt 3 - Projektøkonomi'!$A$31)</f>
        <v/>
      </c>
      <c r="U2" s="3" t="str">
        <f>IF('punkt 3 - Projektøkonomi'!$A$32="","",'punkt 3 - Projektøkonomi'!$A$32)</f>
        <v/>
      </c>
      <c r="V2" s="3" t="str">
        <f>IF('punkt 3 - Projektøkonomi'!$D$28="","",'punkt 3 - Projektøkonomi'!$D$28)</f>
        <v/>
      </c>
      <c r="W2" s="3" t="str">
        <f>IF('punkt 3 - Projektøkonomi'!$D$29="","",'punkt 3 - Projektøkonomi'!$D$29)</f>
        <v/>
      </c>
      <c r="X2" s="3" t="str">
        <f>IF(X1=X1,"","")</f>
        <v/>
      </c>
      <c r="Y2" s="3" t="str">
        <f>IF('punkt 3 - Projektøkonomi'!$D$31="","",'punkt 3 - Projektøkonomi'!$D$31)</f>
        <v/>
      </c>
      <c r="Z2" s="3" t="str">
        <f>IF('punkt 3 - Projektøkonomi'!$D$32="","",'punkt 3 - Projektøkonomi'!$D$32)</f>
        <v/>
      </c>
      <c r="AA2" s="3" t="str">
        <f>IF('punkt 3 - Projektøkonomi'!$E$25="","",'punkt 3 - Projektøkonomi'!$E$25)</f>
        <v/>
      </c>
      <c r="AB2" s="3" t="e">
        <f>IF('punkt 3 - Projektøkonomi'!#REF!="","",'punkt 3 - Projektøkonomi'!#REF!)</f>
        <v>#REF!</v>
      </c>
      <c r="AC2" s="3" t="e">
        <f>IF('punkt 3 - Projektøkonomi'!#REF!="","",'punkt 3 - Projektøkonomi'!#REF!)</f>
        <v>#REF!</v>
      </c>
      <c r="AD2" s="3" t="e">
        <f>IF('punkt 3 - Projektøkonomi'!#REF!="","",'punkt 3 - Projektøkonomi'!#REF!)</f>
        <v>#REF!</v>
      </c>
      <c r="AE2" s="3" t="str">
        <f>IF('punkt 3 - Projektøkonomi'!$H$49="","",'punkt 3 - Projektøkonomi'!$H$49)</f>
        <v/>
      </c>
    </row>
    <row r="3" spans="1:31" x14ac:dyDescent="0.2">
      <c r="N3" s="13"/>
    </row>
    <row r="6" spans="1:31" x14ac:dyDescent="0.2">
      <c r="A6" s="3"/>
      <c r="B6" s="3"/>
      <c r="C6" s="3"/>
      <c r="D6" s="3"/>
    </row>
    <row r="7" spans="1:31" x14ac:dyDescent="0.2">
      <c r="A7" s="3"/>
      <c r="B7" s="3"/>
      <c r="C7" s="3"/>
      <c r="D7" s="3"/>
    </row>
    <row r="8" spans="1:31" x14ac:dyDescent="0.2">
      <c r="A8" s="3"/>
      <c r="B8" s="3"/>
      <c r="C8" s="3"/>
      <c r="D8" s="3"/>
    </row>
    <row r="9" spans="1:31" x14ac:dyDescent="0.2">
      <c r="A9" s="3"/>
      <c r="B9" s="3"/>
      <c r="C9" s="3"/>
      <c r="D9" s="3"/>
    </row>
    <row r="10" spans="1:31" x14ac:dyDescent="0.2">
      <c r="A10" s="3"/>
      <c r="B10" s="3"/>
      <c r="C10" s="3"/>
      <c r="D10" s="3"/>
    </row>
    <row r="11" spans="1:31" x14ac:dyDescent="0.2">
      <c r="A11" s="3"/>
      <c r="B11" s="3"/>
      <c r="C11" s="3"/>
      <c r="D11" s="3"/>
    </row>
    <row r="12" spans="1:31" x14ac:dyDescent="0.2">
      <c r="A12" s="3"/>
      <c r="B12" s="3"/>
      <c r="C12" s="3"/>
      <c r="D12" s="3"/>
    </row>
    <row r="13" spans="1:31" x14ac:dyDescent="0.2">
      <c r="A13" s="3"/>
      <c r="B13" s="3"/>
      <c r="C13" s="3"/>
      <c r="D13" s="3"/>
    </row>
    <row r="14" spans="1:31" x14ac:dyDescent="0.2">
      <c r="A14" s="3"/>
      <c r="B14" s="3"/>
      <c r="C14" s="3"/>
      <c r="D14" s="3"/>
    </row>
    <row r="15" spans="1:31" x14ac:dyDescent="0.2">
      <c r="A15" s="3"/>
      <c r="B15" s="3"/>
      <c r="C15" s="3"/>
      <c r="D15" s="3"/>
    </row>
    <row r="16" spans="1:31"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5" spans="1:4" x14ac:dyDescent="0.2">
      <c r="A25" s="3"/>
      <c r="B25" s="3"/>
      <c r="C25" s="3"/>
      <c r="D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Carina Kjær Kristiansen</cp:lastModifiedBy>
  <cp:lastPrinted>2025-11-26T09:14:41Z</cp:lastPrinted>
  <dcterms:created xsi:type="dcterms:W3CDTF">2012-01-05T13:41:42Z</dcterms:created>
  <dcterms:modified xsi:type="dcterms:W3CDTF">2026-01-28T12:44:21Z</dcterms:modified>
</cp:coreProperties>
</file>