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X:\LandbrugetsFonde\1. PAF\8. Skabeloner\2. Afrapportering\2024\Afgiftsfonde\"/>
    </mc:Choice>
  </mc:AlternateContent>
  <xr:revisionPtr revIDLastSave="0" documentId="13_ncr:1_{43D18932-9B64-440E-9368-07BBF7055C39}" xr6:coauthVersionLast="47" xr6:coauthVersionMax="47" xr10:uidLastSave="{00000000-0000-0000-0000-000000000000}"/>
  <bookViews>
    <workbookView xWindow="3510" yWindow="3510" windowWidth="21405" windowHeight="17145" xr2:uid="{00000000-000D-0000-FFFF-FFFF00000000}"/>
  </bookViews>
  <sheets>
    <sheet name="regnskab" sheetId="3" r:id="rId1"/>
  </sheets>
  <definedNames>
    <definedName name="_xlnm.Print_Area" localSheetId="0">regnskab!$A$1:$J$35</definedName>
    <definedName name="_xlnm.Print_Titles" localSheetId="0">regnskab!$2:$8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3" l="1"/>
  <c r="D27" i="3"/>
  <c r="H18" i="3" l="1"/>
  <c r="G18" i="3"/>
  <c r="H17" i="3"/>
  <c r="G17" i="3"/>
  <c r="H16" i="3"/>
  <c r="G16" i="3"/>
  <c r="H15" i="3"/>
  <c r="G15" i="3"/>
  <c r="H14" i="3"/>
  <c r="G14" i="3"/>
  <c r="J45" i="3"/>
  <c r="F27" i="3"/>
  <c r="G27" i="3" s="1"/>
  <c r="E27" i="3"/>
  <c r="J53" i="3"/>
  <c r="F57" i="3"/>
  <c r="E57" i="3"/>
  <c r="D57" i="3"/>
  <c r="G55" i="3"/>
  <c r="H55" i="3" s="1"/>
  <c r="H57" i="3" s="1"/>
  <c r="F51" i="3"/>
  <c r="E51" i="3"/>
  <c r="D51" i="3"/>
  <c r="G49" i="3"/>
  <c r="H49" i="3" s="1"/>
  <c r="I49" i="3" s="1"/>
  <c r="G48" i="3"/>
  <c r="H48" i="3" s="1"/>
  <c r="I48" i="3" s="1"/>
  <c r="G47" i="3"/>
  <c r="H47" i="3" s="1"/>
  <c r="I47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3" i="3"/>
  <c r="I13" i="3" s="1"/>
  <c r="E59" i="3" l="1"/>
  <c r="F59" i="3"/>
  <c r="J16" i="3"/>
  <c r="I16" i="3"/>
  <c r="D59" i="3"/>
  <c r="G59" i="3" s="1"/>
  <c r="J14" i="3"/>
  <c r="I14" i="3"/>
  <c r="J17" i="3"/>
  <c r="I17" i="3"/>
  <c r="J15" i="3"/>
  <c r="I15" i="3"/>
  <c r="J18" i="3"/>
  <c r="I18" i="3"/>
  <c r="J57" i="3"/>
  <c r="I55" i="3"/>
  <c r="J55" i="3"/>
  <c r="H51" i="3"/>
  <c r="H59" i="3" s="1"/>
  <c r="J47" i="3"/>
  <c r="J48" i="3"/>
  <c r="J49" i="3"/>
  <c r="J51" i="3" l="1"/>
  <c r="J59" i="3"/>
  <c r="G20" i="3" l="1"/>
  <c r="J20" i="3"/>
  <c r="G21" i="3"/>
  <c r="J21" i="3"/>
  <c r="G22" i="3"/>
  <c r="J22" i="3"/>
  <c r="G23" i="3"/>
  <c r="J23" i="3"/>
  <c r="J24" i="3"/>
  <c r="G25" i="3"/>
  <c r="J25" i="3"/>
  <c r="G11" i="3"/>
  <c r="H11" i="3" l="1"/>
  <c r="G19" i="3"/>
  <c r="G13" i="3"/>
  <c r="G12" i="3"/>
  <c r="H12" i="3" s="1"/>
  <c r="I12" i="3" s="1"/>
  <c r="J11" i="3" l="1"/>
  <c r="I11" i="3"/>
  <c r="H27" i="3"/>
  <c r="J27" i="3" s="1"/>
  <c r="J19" i="3"/>
  <c r="J13" i="3"/>
  <c r="J12" i="3"/>
  <c r="I27" i="3" l="1"/>
</calcChain>
</file>

<file path=xl/sharedStrings.xml><?xml version="1.0" encoding="utf-8"?>
<sst xmlns="http://schemas.openxmlformats.org/spreadsheetml/2006/main" count="103" uniqueCount="53">
  <si>
    <t>note</t>
  </si>
  <si>
    <t>1.000 kr.</t>
  </si>
  <si>
    <t xml:space="preserve">I alt </t>
  </si>
  <si>
    <t>A</t>
  </si>
  <si>
    <t>B</t>
  </si>
  <si>
    <t>C</t>
  </si>
  <si>
    <t>D</t>
  </si>
  <si>
    <t>E</t>
  </si>
  <si>
    <t>F</t>
  </si>
  <si>
    <t>G</t>
  </si>
  <si>
    <t>H</t>
  </si>
  <si>
    <t>J</t>
  </si>
  <si>
    <t>Hjem-mel</t>
  </si>
  <si>
    <t xml:space="preserve">PAFs andel </t>
  </si>
  <si>
    <t>Tilskud anvendt</t>
  </si>
  <si>
    <t>Tilskud bevilget</t>
  </si>
  <si>
    <t>Tilskudsmodtager / hovedformål / projekttitel</t>
  </si>
  <si>
    <t>Regnskab</t>
  </si>
  <si>
    <t>Budget</t>
  </si>
  <si>
    <t>I</t>
  </si>
  <si>
    <t>Afvigelse mellem budget og regnskab</t>
  </si>
  <si>
    <t>F/D i %</t>
  </si>
  <si>
    <t>H/E i %</t>
  </si>
  <si>
    <t>Forskning og forsøg</t>
  </si>
  <si>
    <t>Frøavl af græsmarksbælgplanter</t>
  </si>
  <si>
    <t xml:space="preserve">Øget udbud af herbicider til spinat </t>
  </si>
  <si>
    <t xml:space="preserve">Aarhus Universitet i alt </t>
  </si>
  <si>
    <t xml:space="preserve">Forskning og Forsøg i alt </t>
  </si>
  <si>
    <t>Biomasse, kvælstof og vækst-regulering i alm. rajgræs til frø</t>
  </si>
  <si>
    <t>§4</t>
  </si>
  <si>
    <t xml:space="preserve">Københavns Universitet i alt </t>
  </si>
  <si>
    <t xml:space="preserve">Gradueret vækstregulering af rødsvingel </t>
  </si>
  <si>
    <t>Eksempel på udfyldelse af skemaet</t>
  </si>
  <si>
    <t>Bemærkninger til tilskudsregnskabet</t>
  </si>
  <si>
    <t>Hvis der er væsentlige afvigelser mellem budget og regnskab, skal der redegøres herfor.</t>
  </si>
  <si>
    <t xml:space="preserve">Andre relevante oplysninger vedr. regnskabet nævnes også her. </t>
  </si>
  <si>
    <t xml:space="preserve">Afgiftsfonden indsætter selv de ekstra rækker i skemaet, der er behov for. </t>
  </si>
  <si>
    <t xml:space="preserve">Opstillingen svarer til, hvordan produktionsafgiftsfondens regnskab er opstillet. </t>
  </si>
  <si>
    <t>Effekt-indika-tor</t>
  </si>
  <si>
    <t>K</t>
  </si>
  <si>
    <t>Drivhusgasudledning til atmosfære (CO2e)</t>
  </si>
  <si>
    <t>Tab af næringsstoffer til vandmiljø (N &amp; P)</t>
  </si>
  <si>
    <t>Pesticidanvendelse</t>
  </si>
  <si>
    <t>Selvforsyningsgrad af planteprotein i Danmark</t>
  </si>
  <si>
    <t>Biodiversitet</t>
  </si>
  <si>
    <t>Beskæftigelse og sammenhængskraft</t>
  </si>
  <si>
    <t>Bruttofaktorindkomst</t>
  </si>
  <si>
    <t>Driftsresultat</t>
  </si>
  <si>
    <t>Eksport</t>
  </si>
  <si>
    <t xml:space="preserve">Andet </t>
  </si>
  <si>
    <t>Tilskudsregnskab 1. januar – 31. december 2024</t>
  </si>
  <si>
    <t>Afgiftsfonden 2024</t>
  </si>
  <si>
    <t>Promilleafgiftsfonden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</si>
</sst>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4" borderId="5" xfId="0" applyFill="1" applyBorder="1"/>
    <xf numFmtId="0" fontId="0" fillId="4" borderId="4" xfId="0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left"/>
    </xf>
    <xf numFmtId="0" fontId="0" fillId="5" borderId="0" xfId="0" applyFill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2" borderId="0" xfId="0" applyNumberFormat="1" applyFill="1"/>
    <xf numFmtId="0" fontId="0" fillId="0" borderId="8" xfId="0" applyBorder="1"/>
    <xf numFmtId="3" fontId="0" fillId="5" borderId="7" xfId="0" applyNumberFormat="1" applyFill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4" borderId="15" xfId="0" applyFill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0" fillId="0" borderId="16" xfId="0" applyBorder="1"/>
    <xf numFmtId="0" fontId="1" fillId="0" borderId="14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9" fontId="0" fillId="5" borderId="0" xfId="0" applyNumberFormat="1" applyFill="1" applyAlignment="1">
      <alignment horizontal="center"/>
    </xf>
    <xf numFmtId="9" fontId="1" fillId="5" borderId="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Border="1" applyAlignment="1">
      <alignment horizontal="left"/>
    </xf>
    <xf numFmtId="0" fontId="0" fillId="0" borderId="22" xfId="0" applyBorder="1"/>
    <xf numFmtId="3" fontId="0" fillId="5" borderId="26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9" fontId="0" fillId="5" borderId="19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 vertical="center"/>
    </xf>
    <xf numFmtId="3" fontId="0" fillId="5" borderId="9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0" fillId="5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5" xfId="0" applyBorder="1"/>
    <xf numFmtId="3" fontId="0" fillId="5" borderId="4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9" fontId="0" fillId="5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3" fillId="0" borderId="10" xfId="0" applyFont="1" applyBorder="1" applyAlignment="1" applyProtection="1">
      <alignment wrapText="1"/>
      <protection locked="0"/>
    </xf>
    <xf numFmtId="3" fontId="1" fillId="5" borderId="23" xfId="0" applyNumberFormat="1" applyFont="1" applyFill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3" fontId="1" fillId="5" borderId="20" xfId="0" applyNumberFormat="1" applyFont="1" applyFill="1" applyBorder="1" applyAlignment="1">
      <alignment horizontal="center"/>
    </xf>
    <xf numFmtId="9" fontId="1" fillId="5" borderId="20" xfId="0" applyNumberFormat="1" applyFont="1" applyFill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9" fontId="1" fillId="0" borderId="20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1" fillId="6" borderId="0" xfId="0" applyFont="1" applyFill="1"/>
    <xf numFmtId="0" fontId="0" fillId="0" borderId="8" xfId="0" applyBorder="1" applyAlignment="1">
      <alignment horizontal="center"/>
    </xf>
    <xf numFmtId="0" fontId="4" fillId="0" borderId="23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 applyProtection="1">
      <alignment horizontal="center" vertical="top"/>
      <protection locked="0"/>
    </xf>
    <xf numFmtId="0" fontId="4" fillId="0" borderId="4" xfId="0" applyFont="1" applyBorder="1" applyProtection="1">
      <protection locked="0"/>
    </xf>
    <xf numFmtId="0" fontId="6" fillId="0" borderId="0" xfId="0" applyFont="1"/>
    <xf numFmtId="0" fontId="0" fillId="6" borderId="0" xfId="0" applyFill="1" applyAlignment="1">
      <alignment horizontal="left" vertical="center" wrapText="1"/>
    </xf>
    <xf numFmtId="0" fontId="1" fillId="2" borderId="0" xfId="0" applyFont="1" applyFill="1"/>
    <xf numFmtId="0" fontId="1" fillId="3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6" borderId="0" xfId="0" applyFill="1" applyAlignment="1">
      <alignment horizontal="left" vertical="center" wrapText="1"/>
    </xf>
  </cellXfs>
  <cellStyles count="4">
    <cellStyle name="Komma 2" xfId="2" xr:uid="{00000000-0005-0000-0000-000000000000}"/>
    <cellStyle name="Normal" xfId="0" builtinId="0"/>
    <cellStyle name="Normal 2" xfId="1" xr:uid="{00000000-0005-0000-0000-000002000000}"/>
    <cellStyle name="Pro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</xdr:row>
      <xdr:rowOff>152401</xdr:rowOff>
    </xdr:from>
    <xdr:to>
      <xdr:col>23</xdr:col>
      <xdr:colOff>409575</xdr:colOff>
      <xdr:row>31</xdr:row>
      <xdr:rowOff>47625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58200" y="514351"/>
          <a:ext cx="7134225" cy="5048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VEJLEDNING TIL UDFYLDELSE AF TABELLEN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også det indsatte eksempel.</a:t>
          </a:r>
        </a:p>
        <a:p>
          <a:endParaRPr lang="da-DK" sz="1000" b="1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A: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Angiv notenummer for projektet. Notenummeret skal være forløbende.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B: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Angiv projekteterne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grupperet efter tilskudsmodtager 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og herunder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efter landbrugsstøttelovens hovedformål. </a:t>
          </a: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Tilskudsmodtagerne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nævnes i beløbsmæssig størrelsesordenen, dvs. den største tilskudsmodtager først og den mindste til sidst. Under hver tilskudsmodtager nævnes hovedformålene ligeledes i størrelsesordenen. 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0" i="0" u="none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Opstillingen</a:t>
          </a:r>
          <a:r>
            <a:rPr lang="da-DK" sz="1000" b="0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svarer til, hvordan produktionsafgiftsfondens regnskab er opstillet. </a:t>
          </a:r>
          <a:endParaRPr lang="da-DK" sz="1000" b="0" i="0" u="none" strike="noStrike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a-DK" sz="10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C: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den anvendte hjemmel.</a:t>
          </a:r>
          <a:endParaRPr lang="da-DK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D: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Angiv det tilskud,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som produktionsafgiften har bevilget til projektet.</a:t>
          </a:r>
        </a:p>
        <a:p>
          <a:endParaRPr lang="da-DK" sz="1000" b="1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E: 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det tilskud, som tilskudsmodtageren hos produktionsafgiftsfonden har anvendt.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F:  </a:t>
          </a:r>
          <a:r>
            <a:rPr lang="da-DK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Angiv det tilskud,</a:t>
          </a:r>
          <a:r>
            <a:rPr lang="da-DK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som Promilleafgiftsfonden har bevilget til finansiering af produktionsafgiftsfondens tilskud.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 b="1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G: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 andel af finansieringen af tilskuddet beregnes automatisk.</a:t>
          </a:r>
          <a:endParaRPr lang="da-DK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10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H: 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</a:t>
          </a:r>
          <a:r>
            <a:rPr lang="da-DK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ilskud, som produktionsafgiftsfonden</a:t>
          </a:r>
          <a:r>
            <a:rPr lang="da-DK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 anvendt til finansiering af sit tilskud, beregnes automatisk på baggrund af kolonne G.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I: 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 andel af finansieringen af tilskuddet beregnes automatisk.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Kolonne  J: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Afvigelsen mellem det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bevilgede tilskud fra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Promilleafgiftsfonden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og</a:t>
          </a:r>
          <a:r>
            <a:rPr lang="da-DK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det anvendte tilskud beregnes automatisk.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1000" b="1">
              <a:latin typeface="Arial" panose="020B0604020202020204" pitchFamily="34" charset="0"/>
              <a:cs typeface="Arial" panose="020B0604020202020204" pitchFamily="34" charset="0"/>
            </a:rPr>
            <a:t>Kolonne K: </a:t>
          </a:r>
          <a:r>
            <a:rPr lang="da-DK" sz="1000">
              <a:latin typeface="Arial" panose="020B0604020202020204" pitchFamily="34" charset="0"/>
              <a:cs typeface="Arial" panose="020B0604020202020204" pitchFamily="34" charset="0"/>
            </a:rPr>
            <a:t>Angiv den af Promilleafgiftsfondens effektindikatorer, som projektet</a:t>
          </a:r>
          <a:r>
            <a:rPr lang="da-DK" sz="1000" baseline="0">
              <a:latin typeface="Arial" panose="020B0604020202020204" pitchFamily="34" charset="0"/>
              <a:cs typeface="Arial" panose="020B0604020202020204" pitchFamily="34" charset="0"/>
            </a:rPr>
            <a:t> i størst grad vurderes at understøtte, jf. nr. 1-9 nedenfor. Angiv nr. 10 (Andet), hvis ingen af indikatorerne understøttes.</a:t>
          </a:r>
          <a:endParaRPr lang="da-DK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9"/>
  <sheetViews>
    <sheetView showGridLines="0" tabSelected="1" topLeftCell="A5" workbookViewId="0">
      <selection activeCell="Q37" sqref="Q37"/>
    </sheetView>
  </sheetViews>
  <sheetFormatPr defaultColWidth="9.140625" defaultRowHeight="12.75" x14ac:dyDescent="0.2"/>
  <cols>
    <col min="1" max="1" width="4.28515625" style="1" customWidth="1"/>
    <col min="2" max="2" width="29.85546875" style="1" customWidth="1"/>
    <col min="3" max="3" width="7.140625" style="1" customWidth="1"/>
    <col min="4" max="6" width="9.7109375" style="1" customWidth="1"/>
    <col min="7" max="7" width="9" style="1" customWidth="1"/>
    <col min="8" max="8" width="9.7109375" style="1" customWidth="1"/>
    <col min="9" max="9" width="9" style="1" customWidth="1"/>
    <col min="10" max="10" width="10.42578125" style="1" customWidth="1"/>
    <col min="11" max="11" width="7.5703125" style="1" customWidth="1"/>
    <col min="12" max="16384" width="9.140625" style="1"/>
  </cols>
  <sheetData>
    <row r="2" spans="1:11" ht="15.75" x14ac:dyDescent="0.25">
      <c r="A2" s="82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75" customHeight="1" x14ac:dyDescent="0.2">
      <c r="A4" s="11"/>
      <c r="B4" s="10"/>
      <c r="C4" s="31"/>
      <c r="D4" s="97" t="s">
        <v>51</v>
      </c>
      <c r="E4" s="97"/>
      <c r="F4" s="103" t="s">
        <v>52</v>
      </c>
      <c r="G4" s="104"/>
      <c r="H4" s="104"/>
      <c r="I4" s="104"/>
      <c r="J4" s="105"/>
      <c r="K4" s="31"/>
    </row>
    <row r="5" spans="1:11" ht="30" customHeight="1" x14ac:dyDescent="0.2">
      <c r="A5" s="98" t="s">
        <v>0</v>
      </c>
      <c r="B5" s="100" t="s">
        <v>16</v>
      </c>
      <c r="C5" s="107" t="s">
        <v>12</v>
      </c>
      <c r="D5" s="6" t="s">
        <v>18</v>
      </c>
      <c r="E5" s="8" t="s">
        <v>17</v>
      </c>
      <c r="F5" s="102" t="s">
        <v>18</v>
      </c>
      <c r="G5" s="100"/>
      <c r="H5" s="100" t="s">
        <v>17</v>
      </c>
      <c r="I5" s="100"/>
      <c r="J5" s="106" t="s">
        <v>20</v>
      </c>
      <c r="K5" s="107" t="s">
        <v>38</v>
      </c>
    </row>
    <row r="6" spans="1:11" ht="30" customHeight="1" x14ac:dyDescent="0.2">
      <c r="A6" s="98"/>
      <c r="B6" s="100"/>
      <c r="C6" s="107"/>
      <c r="D6" s="29" t="s">
        <v>15</v>
      </c>
      <c r="E6" s="30" t="s">
        <v>14</v>
      </c>
      <c r="F6" s="29" t="s">
        <v>15</v>
      </c>
      <c r="G6" s="30" t="s">
        <v>13</v>
      </c>
      <c r="H6" s="30" t="s">
        <v>14</v>
      </c>
      <c r="I6" s="30" t="s">
        <v>13</v>
      </c>
      <c r="J6" s="106"/>
      <c r="K6" s="107"/>
    </row>
    <row r="7" spans="1:11" x14ac:dyDescent="0.2">
      <c r="A7" s="99"/>
      <c r="B7" s="101"/>
      <c r="C7" s="32"/>
      <c r="D7" s="16" t="s">
        <v>1</v>
      </c>
      <c r="E7" s="15" t="s">
        <v>1</v>
      </c>
      <c r="F7" s="16" t="s">
        <v>1</v>
      </c>
      <c r="G7" s="15" t="s">
        <v>21</v>
      </c>
      <c r="H7" s="15" t="s">
        <v>1</v>
      </c>
      <c r="I7" s="15" t="s">
        <v>22</v>
      </c>
      <c r="J7" s="17" t="s">
        <v>1</v>
      </c>
      <c r="K7" s="32"/>
    </row>
    <row r="8" spans="1:11" ht="13.5" thickBot="1" x14ac:dyDescent="0.25">
      <c r="A8" s="13" t="s">
        <v>3</v>
      </c>
      <c r="B8" s="14" t="s">
        <v>4</v>
      </c>
      <c r="C8" s="33" t="s">
        <v>5</v>
      </c>
      <c r="D8" s="7" t="s">
        <v>6</v>
      </c>
      <c r="E8" s="5" t="s">
        <v>7</v>
      </c>
      <c r="F8" s="7" t="s">
        <v>8</v>
      </c>
      <c r="G8" s="5" t="s">
        <v>9</v>
      </c>
      <c r="H8" s="5" t="s">
        <v>10</v>
      </c>
      <c r="I8" s="4" t="s">
        <v>19</v>
      </c>
      <c r="J8" s="9" t="s">
        <v>11</v>
      </c>
      <c r="K8" s="33" t="s">
        <v>39</v>
      </c>
    </row>
    <row r="9" spans="1:11" x14ac:dyDescent="0.2">
      <c r="A9" s="20"/>
      <c r="B9" s="21"/>
      <c r="C9" s="34"/>
      <c r="D9" s="26"/>
      <c r="E9" s="19"/>
      <c r="F9" s="26"/>
      <c r="G9" s="28"/>
      <c r="H9" s="19"/>
      <c r="I9" s="19"/>
      <c r="J9" s="25"/>
      <c r="K9" s="34"/>
    </row>
    <row r="10" spans="1:11" x14ac:dyDescent="0.2">
      <c r="A10" s="20"/>
      <c r="B10" s="21"/>
      <c r="C10" s="34"/>
      <c r="D10" s="26"/>
      <c r="E10" s="19"/>
      <c r="F10" s="26"/>
      <c r="G10" s="22"/>
      <c r="H10" s="39"/>
      <c r="I10" s="19"/>
      <c r="J10" s="25"/>
      <c r="K10" s="34"/>
    </row>
    <row r="11" spans="1:11" x14ac:dyDescent="0.2">
      <c r="A11" s="20"/>
      <c r="B11" s="21"/>
      <c r="C11" s="34"/>
      <c r="D11" s="26"/>
      <c r="E11" s="19"/>
      <c r="F11" s="26"/>
      <c r="G11" s="37" t="e">
        <f>+F11/D11</f>
        <v>#DIV/0!</v>
      </c>
      <c r="H11" s="39" t="str">
        <f>IF(E11&lt;&gt;"",ROUND(+E11*G11,0),"")</f>
        <v/>
      </c>
      <c r="I11" s="40" t="e">
        <f>+H11/E11</f>
        <v>#VALUE!</v>
      </c>
      <c r="J11" s="88" t="e">
        <f>+H11-F11</f>
        <v>#VALUE!</v>
      </c>
      <c r="K11" s="34"/>
    </row>
    <row r="12" spans="1:11" ht="12.75" customHeight="1" x14ac:dyDescent="0.2">
      <c r="A12" s="20"/>
      <c r="B12" s="21"/>
      <c r="C12" s="34"/>
      <c r="D12" s="26"/>
      <c r="E12" s="19"/>
      <c r="F12" s="26"/>
      <c r="G12" s="37" t="e">
        <f t="shared" ref="G12:G25" si="0">+F12/D12</f>
        <v>#DIV/0!</v>
      </c>
      <c r="H12" s="39" t="str">
        <f t="shared" ref="H12:H25" si="1">IF(E12&lt;&gt;"",ROUND(+E12*G12,0),"")</f>
        <v/>
      </c>
      <c r="I12" s="40" t="e">
        <f t="shared" ref="I12:I25" si="2">+H12/E12</f>
        <v>#VALUE!</v>
      </c>
      <c r="J12" s="18" t="e">
        <f t="shared" ref="J12:J25" si="3">+H12-F12</f>
        <v>#VALUE!</v>
      </c>
      <c r="K12" s="34"/>
    </row>
    <row r="13" spans="1:11" x14ac:dyDescent="0.2">
      <c r="A13" s="20"/>
      <c r="B13" s="21"/>
      <c r="C13" s="34"/>
      <c r="D13" s="26"/>
      <c r="E13" s="19"/>
      <c r="F13" s="26"/>
      <c r="G13" s="37" t="e">
        <f t="shared" si="0"/>
        <v>#DIV/0!</v>
      </c>
      <c r="H13" s="39" t="str">
        <f t="shared" si="1"/>
        <v/>
      </c>
      <c r="I13" s="40" t="e">
        <f t="shared" si="2"/>
        <v>#VALUE!</v>
      </c>
      <c r="J13" s="18" t="e">
        <f t="shared" si="3"/>
        <v>#VALUE!</v>
      </c>
      <c r="K13" s="34"/>
    </row>
    <row r="14" spans="1:11" x14ac:dyDescent="0.2">
      <c r="A14" s="20"/>
      <c r="B14" s="21"/>
      <c r="C14" s="34"/>
      <c r="D14" s="26"/>
      <c r="E14" s="19"/>
      <c r="F14" s="26"/>
      <c r="G14" s="37" t="e">
        <f t="shared" ref="G14:G18" si="4">+F14/D14</f>
        <v>#DIV/0!</v>
      </c>
      <c r="H14" s="39" t="str">
        <f t="shared" ref="H14:H18" si="5">IF(E14&lt;&gt;"",ROUND(+E14*G14,0),"")</f>
        <v/>
      </c>
      <c r="I14" s="40" t="e">
        <f t="shared" ref="I14:I18" si="6">+H14/E14</f>
        <v>#VALUE!</v>
      </c>
      <c r="J14" s="18" t="e">
        <f t="shared" ref="J14:J18" si="7">+H14-F14</f>
        <v>#VALUE!</v>
      </c>
      <c r="K14" s="34"/>
    </row>
    <row r="15" spans="1:11" x14ac:dyDescent="0.2">
      <c r="A15" s="20"/>
      <c r="B15" s="21"/>
      <c r="C15" s="34"/>
      <c r="D15" s="26"/>
      <c r="E15" s="19"/>
      <c r="F15" s="26"/>
      <c r="G15" s="37" t="e">
        <f t="shared" si="4"/>
        <v>#DIV/0!</v>
      </c>
      <c r="H15" s="39" t="str">
        <f t="shared" si="5"/>
        <v/>
      </c>
      <c r="I15" s="40" t="e">
        <f t="shared" si="6"/>
        <v>#VALUE!</v>
      </c>
      <c r="J15" s="18" t="e">
        <f t="shared" si="7"/>
        <v>#VALUE!</v>
      </c>
      <c r="K15" s="34"/>
    </row>
    <row r="16" spans="1:11" x14ac:dyDescent="0.2">
      <c r="A16" s="20"/>
      <c r="B16" s="21"/>
      <c r="C16" s="34"/>
      <c r="D16" s="26"/>
      <c r="E16" s="19"/>
      <c r="F16" s="26"/>
      <c r="G16" s="37" t="e">
        <f t="shared" si="4"/>
        <v>#DIV/0!</v>
      </c>
      <c r="H16" s="39" t="str">
        <f t="shared" si="5"/>
        <v/>
      </c>
      <c r="I16" s="40" t="e">
        <f t="shared" si="6"/>
        <v>#VALUE!</v>
      </c>
      <c r="J16" s="18" t="e">
        <f t="shared" si="7"/>
        <v>#VALUE!</v>
      </c>
      <c r="K16" s="34"/>
    </row>
    <row r="17" spans="1:13" x14ac:dyDescent="0.2">
      <c r="A17" s="20"/>
      <c r="B17" s="21"/>
      <c r="C17" s="34"/>
      <c r="D17" s="26"/>
      <c r="E17" s="19"/>
      <c r="F17" s="26"/>
      <c r="G17" s="37" t="e">
        <f t="shared" si="4"/>
        <v>#DIV/0!</v>
      </c>
      <c r="H17" s="39" t="str">
        <f t="shared" si="5"/>
        <v/>
      </c>
      <c r="I17" s="40" t="e">
        <f t="shared" si="6"/>
        <v>#VALUE!</v>
      </c>
      <c r="J17" s="18" t="e">
        <f t="shared" si="7"/>
        <v>#VALUE!</v>
      </c>
      <c r="K17" s="34"/>
    </row>
    <row r="18" spans="1:13" x14ac:dyDescent="0.2">
      <c r="A18" s="20"/>
      <c r="B18" s="21"/>
      <c r="C18" s="34"/>
      <c r="D18" s="26"/>
      <c r="E18" s="19"/>
      <c r="F18" s="26"/>
      <c r="G18" s="37" t="e">
        <f t="shared" si="4"/>
        <v>#DIV/0!</v>
      </c>
      <c r="H18" s="39" t="str">
        <f t="shared" si="5"/>
        <v/>
      </c>
      <c r="I18" s="40" t="e">
        <f t="shared" si="6"/>
        <v>#VALUE!</v>
      </c>
      <c r="J18" s="18" t="e">
        <f t="shared" si="7"/>
        <v>#VALUE!</v>
      </c>
      <c r="K18" s="34"/>
    </row>
    <row r="19" spans="1:13" x14ac:dyDescent="0.2">
      <c r="A19" s="20"/>
      <c r="B19" s="21"/>
      <c r="C19" s="34"/>
      <c r="D19" s="26"/>
      <c r="E19" s="19"/>
      <c r="F19" s="26"/>
      <c r="G19" s="37" t="e">
        <f t="shared" si="0"/>
        <v>#DIV/0!</v>
      </c>
      <c r="H19" s="39" t="str">
        <f t="shared" si="1"/>
        <v/>
      </c>
      <c r="I19" s="40" t="e">
        <f t="shared" si="2"/>
        <v>#VALUE!</v>
      </c>
      <c r="J19" s="18" t="e">
        <f t="shared" si="3"/>
        <v>#VALUE!</v>
      </c>
      <c r="K19" s="34"/>
    </row>
    <row r="20" spans="1:13" x14ac:dyDescent="0.2">
      <c r="A20" s="20"/>
      <c r="B20" s="21"/>
      <c r="C20" s="34"/>
      <c r="D20" s="26"/>
      <c r="E20" s="19"/>
      <c r="F20" s="26"/>
      <c r="G20" s="37" t="e">
        <f t="shared" si="0"/>
        <v>#DIV/0!</v>
      </c>
      <c r="H20" s="39" t="str">
        <f t="shared" si="1"/>
        <v/>
      </c>
      <c r="I20" s="40" t="e">
        <f t="shared" si="2"/>
        <v>#VALUE!</v>
      </c>
      <c r="J20" s="18" t="e">
        <f t="shared" si="3"/>
        <v>#VALUE!</v>
      </c>
      <c r="K20" s="34"/>
    </row>
    <row r="21" spans="1:13" x14ac:dyDescent="0.2">
      <c r="A21" s="20"/>
      <c r="B21" s="21"/>
      <c r="C21" s="34"/>
      <c r="D21" s="26"/>
      <c r="E21" s="19"/>
      <c r="F21" s="26"/>
      <c r="G21" s="37" t="e">
        <f t="shared" si="0"/>
        <v>#DIV/0!</v>
      </c>
      <c r="H21" s="39" t="str">
        <f t="shared" si="1"/>
        <v/>
      </c>
      <c r="I21" s="40" t="e">
        <f t="shared" si="2"/>
        <v>#VALUE!</v>
      </c>
      <c r="J21" s="18" t="e">
        <f t="shared" si="3"/>
        <v>#VALUE!</v>
      </c>
      <c r="K21" s="34"/>
    </row>
    <row r="22" spans="1:13" x14ac:dyDescent="0.2">
      <c r="A22" s="20"/>
      <c r="B22" s="21"/>
      <c r="C22" s="34"/>
      <c r="D22" s="26"/>
      <c r="E22" s="19"/>
      <c r="F22" s="26"/>
      <c r="G22" s="37" t="e">
        <f t="shared" si="0"/>
        <v>#DIV/0!</v>
      </c>
      <c r="H22" s="39" t="str">
        <f t="shared" si="1"/>
        <v/>
      </c>
      <c r="I22" s="40" t="e">
        <f t="shared" si="2"/>
        <v>#VALUE!</v>
      </c>
      <c r="J22" s="18" t="e">
        <f t="shared" si="3"/>
        <v>#VALUE!</v>
      </c>
      <c r="K22" s="34"/>
    </row>
    <row r="23" spans="1:13" x14ac:dyDescent="0.2">
      <c r="A23" s="20"/>
      <c r="B23" s="21"/>
      <c r="C23" s="34"/>
      <c r="D23" s="26"/>
      <c r="E23" s="19"/>
      <c r="F23" s="26"/>
      <c r="G23" s="37" t="e">
        <f t="shared" si="0"/>
        <v>#DIV/0!</v>
      </c>
      <c r="H23" s="39" t="str">
        <f t="shared" si="1"/>
        <v/>
      </c>
      <c r="I23" s="40" t="e">
        <f t="shared" si="2"/>
        <v>#VALUE!</v>
      </c>
      <c r="J23" s="18" t="e">
        <f t="shared" si="3"/>
        <v>#VALUE!</v>
      </c>
      <c r="K23" s="34"/>
    </row>
    <row r="24" spans="1:13" x14ac:dyDescent="0.2">
      <c r="A24" s="20"/>
      <c r="B24" s="21"/>
      <c r="C24" s="34"/>
      <c r="D24" s="26"/>
      <c r="E24" s="19"/>
      <c r="F24" s="26"/>
      <c r="G24" s="37" t="e">
        <f>+F24/D24</f>
        <v>#DIV/0!</v>
      </c>
      <c r="H24" s="39" t="str">
        <f t="shared" si="1"/>
        <v/>
      </c>
      <c r="I24" s="40" t="e">
        <f t="shared" si="2"/>
        <v>#VALUE!</v>
      </c>
      <c r="J24" s="18" t="e">
        <f t="shared" si="3"/>
        <v>#VALUE!</v>
      </c>
      <c r="K24" s="34"/>
    </row>
    <row r="25" spans="1:13" x14ac:dyDescent="0.2">
      <c r="A25" s="20"/>
      <c r="B25" s="21"/>
      <c r="C25" s="34"/>
      <c r="D25" s="26"/>
      <c r="E25" s="19"/>
      <c r="F25" s="26"/>
      <c r="G25" s="37" t="e">
        <f t="shared" si="0"/>
        <v>#DIV/0!</v>
      </c>
      <c r="H25" s="39" t="str">
        <f t="shared" si="1"/>
        <v/>
      </c>
      <c r="I25" s="40" t="e">
        <f t="shared" si="2"/>
        <v>#VALUE!</v>
      </c>
      <c r="J25" s="18" t="e">
        <f t="shared" si="3"/>
        <v>#VALUE!</v>
      </c>
      <c r="K25" s="34"/>
    </row>
    <row r="26" spans="1:13" x14ac:dyDescent="0.2">
      <c r="A26" s="20"/>
      <c r="B26" s="21"/>
      <c r="C26" s="34"/>
      <c r="D26" s="26"/>
      <c r="E26" s="19"/>
      <c r="F26" s="26"/>
      <c r="G26" s="37"/>
      <c r="H26" s="39"/>
      <c r="I26" s="40"/>
      <c r="J26" s="18"/>
      <c r="K26" s="34"/>
    </row>
    <row r="27" spans="1:13" ht="13.5" thickBot="1" x14ac:dyDescent="0.25">
      <c r="A27" s="12"/>
      <c r="B27" s="3" t="s">
        <v>2</v>
      </c>
      <c r="C27" s="35"/>
      <c r="D27" s="27">
        <f>SUM(D9:D26)/3</f>
        <v>0</v>
      </c>
      <c r="E27" s="23">
        <f>SUM(E9:E26)/3</f>
        <v>0</v>
      </c>
      <c r="F27" s="27">
        <f>SUM(F9:F26)/3</f>
        <v>0</v>
      </c>
      <c r="G27" s="38" t="e">
        <f>+F27/D27</f>
        <v>#DIV/0!</v>
      </c>
      <c r="H27" s="23">
        <f>SUM(H9:H26)/3</f>
        <v>0</v>
      </c>
      <c r="I27" s="41" t="e">
        <f>+H27/E27</f>
        <v>#DIV/0!</v>
      </c>
      <c r="J27" s="36">
        <f>+H27-F27</f>
        <v>0</v>
      </c>
      <c r="K27" s="35"/>
    </row>
    <row r="28" spans="1:13" x14ac:dyDescent="0.2">
      <c r="D28" s="24"/>
      <c r="E28" s="24"/>
      <c r="F28" s="24"/>
    </row>
    <row r="29" spans="1:13" x14ac:dyDescent="0.2">
      <c r="A29" s="85" t="s">
        <v>36</v>
      </c>
      <c r="B29" s="84"/>
      <c r="C29" s="84"/>
      <c r="D29" s="84"/>
      <c r="E29" s="84"/>
      <c r="F29" s="84"/>
      <c r="K29" s="84"/>
    </row>
    <row r="30" spans="1:13" x14ac:dyDescent="0.2">
      <c r="A30" s="81"/>
    </row>
    <row r="31" spans="1:13" x14ac:dyDescent="0.2">
      <c r="A31" s="83" t="s">
        <v>33</v>
      </c>
    </row>
    <row r="32" spans="1:13" ht="21" customHeight="1" x14ac:dyDescent="0.2">
      <c r="A32" s="108" t="s">
        <v>34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95"/>
      <c r="L32" s="96">
        <v>1</v>
      </c>
      <c r="M32" t="s">
        <v>40</v>
      </c>
    </row>
    <row r="33" spans="1:14" ht="14.25" customHeight="1" x14ac:dyDescent="0.2">
      <c r="A33" s="108" t="s">
        <v>35</v>
      </c>
      <c r="B33" s="108"/>
      <c r="C33" s="108"/>
      <c r="D33" s="108"/>
      <c r="E33" s="108"/>
      <c r="F33" s="108"/>
      <c r="G33" s="108"/>
      <c r="H33" s="108"/>
      <c r="I33" s="108"/>
      <c r="J33" s="108"/>
      <c r="K33" s="95"/>
      <c r="L33" s="96">
        <v>2</v>
      </c>
      <c r="M33" t="s">
        <v>41</v>
      </c>
    </row>
    <row r="34" spans="1:14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96">
        <v>3</v>
      </c>
      <c r="M34" t="s">
        <v>42</v>
      </c>
    </row>
    <row r="35" spans="1:14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96">
        <v>4</v>
      </c>
      <c r="M35" t="s">
        <v>43</v>
      </c>
    </row>
    <row r="36" spans="1:14" x14ac:dyDescent="0.2">
      <c r="L36" s="96">
        <v>5</v>
      </c>
      <c r="M36" t="s">
        <v>44</v>
      </c>
    </row>
    <row r="37" spans="1:14" x14ac:dyDescent="0.2">
      <c r="A37" s="87" t="s">
        <v>32</v>
      </c>
      <c r="B37" s="84"/>
      <c r="L37" s="96">
        <v>6</v>
      </c>
      <c r="M37" t="s">
        <v>45</v>
      </c>
    </row>
    <row r="38" spans="1:14" x14ac:dyDescent="0.2">
      <c r="L38" s="96">
        <v>7</v>
      </c>
      <c r="M38" t="s">
        <v>46</v>
      </c>
    </row>
    <row r="39" spans="1:14" x14ac:dyDescent="0.2">
      <c r="A39" s="11"/>
      <c r="B39" s="10"/>
      <c r="C39" s="31"/>
      <c r="D39" s="97" t="s">
        <v>51</v>
      </c>
      <c r="E39" s="97"/>
      <c r="F39" s="103" t="s">
        <v>52</v>
      </c>
      <c r="G39" s="104"/>
      <c r="H39" s="104"/>
      <c r="I39" s="104"/>
      <c r="J39" s="105"/>
      <c r="K39" s="31"/>
      <c r="L39" s="96">
        <v>8</v>
      </c>
      <c r="M39" t="s">
        <v>47</v>
      </c>
    </row>
    <row r="40" spans="1:14" ht="25.5" x14ac:dyDescent="0.2">
      <c r="A40" s="98" t="s">
        <v>0</v>
      </c>
      <c r="B40" s="100" t="s">
        <v>16</v>
      </c>
      <c r="C40" s="107" t="s">
        <v>12</v>
      </c>
      <c r="D40" s="6" t="s">
        <v>18</v>
      </c>
      <c r="E40" s="8" t="s">
        <v>17</v>
      </c>
      <c r="F40" s="100" t="s">
        <v>18</v>
      </c>
      <c r="G40" s="100"/>
      <c r="H40" s="100" t="s">
        <v>17</v>
      </c>
      <c r="I40" s="100"/>
      <c r="J40" s="106" t="s">
        <v>20</v>
      </c>
      <c r="K40" s="107" t="s">
        <v>38</v>
      </c>
      <c r="L40" s="96">
        <v>9</v>
      </c>
      <c r="M40" t="s">
        <v>48</v>
      </c>
    </row>
    <row r="41" spans="1:14" ht="25.5" x14ac:dyDescent="0.2">
      <c r="A41" s="98"/>
      <c r="B41" s="100"/>
      <c r="C41" s="107"/>
      <c r="D41" s="29" t="s">
        <v>15</v>
      </c>
      <c r="E41" s="30" t="s">
        <v>14</v>
      </c>
      <c r="F41" s="29" t="s">
        <v>15</v>
      </c>
      <c r="G41" s="30" t="s">
        <v>13</v>
      </c>
      <c r="H41" s="30" t="s">
        <v>14</v>
      </c>
      <c r="I41" s="30" t="s">
        <v>13</v>
      </c>
      <c r="J41" s="106"/>
      <c r="K41" s="107"/>
      <c r="L41" s="96">
        <v>10</v>
      </c>
      <c r="M41" s="1" t="s">
        <v>49</v>
      </c>
    </row>
    <row r="42" spans="1:14" x14ac:dyDescent="0.2">
      <c r="A42" s="99"/>
      <c r="B42" s="101"/>
      <c r="C42" s="32"/>
      <c r="D42" s="16" t="s">
        <v>1</v>
      </c>
      <c r="E42" s="15" t="s">
        <v>1</v>
      </c>
      <c r="F42" s="16" t="s">
        <v>1</v>
      </c>
      <c r="G42" s="15" t="s">
        <v>21</v>
      </c>
      <c r="H42" s="15" t="s">
        <v>1</v>
      </c>
      <c r="I42" s="15" t="s">
        <v>22</v>
      </c>
      <c r="J42" s="17" t="s">
        <v>1</v>
      </c>
      <c r="K42" s="32"/>
      <c r="M42" s="81"/>
    </row>
    <row r="43" spans="1:14" ht="13.5" thickBot="1" x14ac:dyDescent="0.25">
      <c r="A43" s="13" t="s">
        <v>3</v>
      </c>
      <c r="B43" s="14" t="s">
        <v>4</v>
      </c>
      <c r="C43" s="33" t="s">
        <v>5</v>
      </c>
      <c r="D43" s="7" t="s">
        <v>6</v>
      </c>
      <c r="E43" s="5" t="s">
        <v>7</v>
      </c>
      <c r="F43" s="7" t="s">
        <v>8</v>
      </c>
      <c r="G43" s="5" t="s">
        <v>9</v>
      </c>
      <c r="H43" s="5" t="s">
        <v>10</v>
      </c>
      <c r="I43" s="4" t="s">
        <v>19</v>
      </c>
      <c r="J43" s="9" t="s">
        <v>11</v>
      </c>
      <c r="K43" s="33" t="s">
        <v>39</v>
      </c>
    </row>
    <row r="44" spans="1:14" x14ac:dyDescent="0.2">
      <c r="A44" s="20"/>
      <c r="B44" s="21"/>
      <c r="C44" s="34"/>
      <c r="D44" s="26"/>
      <c r="E44" s="19"/>
      <c r="F44" s="26"/>
      <c r="G44" s="28"/>
      <c r="H44" s="19"/>
      <c r="I44" s="19"/>
      <c r="J44" s="25"/>
      <c r="K44" s="34"/>
    </row>
    <row r="45" spans="1:14" ht="13.5" thickBot="1" x14ac:dyDescent="0.25">
      <c r="A45" s="89" t="s">
        <v>26</v>
      </c>
      <c r="B45" s="46"/>
      <c r="C45" s="47"/>
      <c r="D45" s="70">
        <v>1002</v>
      </c>
      <c r="E45" s="71">
        <v>981</v>
      </c>
      <c r="F45" s="70">
        <v>422</v>
      </c>
      <c r="G45" s="72"/>
      <c r="H45" s="71">
        <v>413</v>
      </c>
      <c r="I45" s="71"/>
      <c r="J45" s="75">
        <f>+H45-F45</f>
        <v>-9</v>
      </c>
      <c r="K45" s="47"/>
    </row>
    <row r="46" spans="1:14" ht="17.25" customHeight="1" thickTop="1" x14ac:dyDescent="0.2">
      <c r="A46" s="90" t="s">
        <v>23</v>
      </c>
      <c r="B46" s="43"/>
      <c r="C46" s="34"/>
      <c r="D46" s="26"/>
      <c r="E46" s="19"/>
      <c r="F46" s="26"/>
      <c r="G46" s="22"/>
      <c r="H46" s="39"/>
      <c r="I46" s="19"/>
      <c r="J46" s="25"/>
      <c r="K46" s="34"/>
      <c r="M46" s="42"/>
    </row>
    <row r="47" spans="1:14" ht="25.5" x14ac:dyDescent="0.2">
      <c r="A47" s="91">
        <v>1</v>
      </c>
      <c r="B47" s="44" t="s">
        <v>28</v>
      </c>
      <c r="C47" s="73" t="s">
        <v>29</v>
      </c>
      <c r="D47" s="55">
        <v>365</v>
      </c>
      <c r="E47" s="56">
        <v>362</v>
      </c>
      <c r="F47" s="55">
        <v>154</v>
      </c>
      <c r="G47" s="57">
        <f>+F47/D47</f>
        <v>0.42191780821917807</v>
      </c>
      <c r="H47" s="58">
        <f>IF(E47&lt;&gt;"",ROUND(+E47*G47,0),"")</f>
        <v>153</v>
      </c>
      <c r="I47" s="59">
        <f t="shared" ref="I47:I49" si="8">+H47/E47</f>
        <v>0.42265193370165743</v>
      </c>
      <c r="J47" s="60">
        <f>+H47-F47</f>
        <v>-1</v>
      </c>
      <c r="K47" s="73"/>
      <c r="N47" s="94" t="s">
        <v>37</v>
      </c>
    </row>
    <row r="48" spans="1:14" x14ac:dyDescent="0.2">
      <c r="A48" s="92">
        <v>2</v>
      </c>
      <c r="B48" s="45" t="s">
        <v>24</v>
      </c>
      <c r="C48" s="54" t="s">
        <v>29</v>
      </c>
      <c r="D48" s="48">
        <v>344</v>
      </c>
      <c r="E48" s="49">
        <v>344</v>
      </c>
      <c r="F48" s="48">
        <v>145</v>
      </c>
      <c r="G48" s="50">
        <f t="shared" ref="G48:G49" si="9">+F48/D48</f>
        <v>0.42151162790697677</v>
      </c>
      <c r="H48" s="51">
        <f t="shared" ref="H48:H49" si="10">IF(E48&lt;&gt;"",ROUND(+E48*G48,0),"")</f>
        <v>145</v>
      </c>
      <c r="I48" s="52">
        <f t="shared" si="8"/>
        <v>0.42151162790697677</v>
      </c>
      <c r="J48" s="53">
        <f t="shared" ref="J48:J51" si="11">+H48-F48</f>
        <v>0</v>
      </c>
      <c r="K48" s="54"/>
    </row>
    <row r="49" spans="1:11" x14ac:dyDescent="0.2">
      <c r="A49" s="92">
        <v>3</v>
      </c>
      <c r="B49" s="45" t="s">
        <v>25</v>
      </c>
      <c r="C49" s="54" t="s">
        <v>29</v>
      </c>
      <c r="D49" s="48">
        <v>293</v>
      </c>
      <c r="E49" s="49">
        <v>275</v>
      </c>
      <c r="F49" s="48">
        <v>123</v>
      </c>
      <c r="G49" s="50">
        <f t="shared" si="9"/>
        <v>0.41979522184300339</v>
      </c>
      <c r="H49" s="51">
        <f t="shared" si="10"/>
        <v>115</v>
      </c>
      <c r="I49" s="52">
        <f t="shared" si="8"/>
        <v>0.41818181818181815</v>
      </c>
      <c r="J49" s="53">
        <f t="shared" si="11"/>
        <v>-8</v>
      </c>
      <c r="K49" s="54"/>
    </row>
    <row r="50" spans="1:11" x14ac:dyDescent="0.2">
      <c r="A50" s="20"/>
      <c r="B50" s="21"/>
      <c r="C50" s="34"/>
      <c r="D50" s="26"/>
      <c r="E50" s="19"/>
      <c r="F50" s="26"/>
      <c r="G50" s="37"/>
      <c r="H50" s="39"/>
      <c r="I50" s="40"/>
      <c r="J50" s="18"/>
      <c r="K50" s="34"/>
    </row>
    <row r="51" spans="1:11" ht="13.5" thickBot="1" x14ac:dyDescent="0.25">
      <c r="A51" s="89" t="s">
        <v>27</v>
      </c>
      <c r="B51" s="46"/>
      <c r="C51" s="47"/>
      <c r="D51" s="70">
        <f>SUM(D47:D50)</f>
        <v>1002</v>
      </c>
      <c r="E51" s="74">
        <f>SUM(E47:E50)</f>
        <v>981</v>
      </c>
      <c r="F51" s="76">
        <f>SUM(F47:F50)</f>
        <v>422</v>
      </c>
      <c r="G51" s="77"/>
      <c r="H51" s="78">
        <f>SUM(H47:H50)</f>
        <v>413</v>
      </c>
      <c r="I51" s="79"/>
      <c r="J51" s="74">
        <f t="shared" si="11"/>
        <v>-9</v>
      </c>
      <c r="K51" s="47"/>
    </row>
    <row r="52" spans="1:11" ht="38.25" customHeight="1" thickTop="1" x14ac:dyDescent="0.2">
      <c r="A52" s="20"/>
      <c r="B52" s="21"/>
      <c r="C52" s="34"/>
      <c r="D52" s="26"/>
      <c r="E52" s="19"/>
      <c r="F52" s="26"/>
      <c r="G52" s="37"/>
      <c r="H52" s="39"/>
      <c r="I52" s="40"/>
      <c r="J52" s="18"/>
      <c r="K52" s="34"/>
    </row>
    <row r="53" spans="1:11" ht="13.5" thickBot="1" x14ac:dyDescent="0.25">
      <c r="A53" s="89" t="s">
        <v>30</v>
      </c>
      <c r="B53" s="46"/>
      <c r="C53" s="47"/>
      <c r="D53" s="70">
        <v>178</v>
      </c>
      <c r="E53" s="71">
        <v>175</v>
      </c>
      <c r="F53" s="70">
        <v>75</v>
      </c>
      <c r="G53" s="72"/>
      <c r="H53" s="71">
        <v>74</v>
      </c>
      <c r="I53" s="71"/>
      <c r="J53" s="74">
        <f>+H53-F53</f>
        <v>-1</v>
      </c>
      <c r="K53" s="47"/>
    </row>
    <row r="54" spans="1:11" ht="17.25" customHeight="1" thickTop="1" x14ac:dyDescent="0.2">
      <c r="A54" s="90" t="s">
        <v>23</v>
      </c>
      <c r="B54" s="43"/>
      <c r="C54" s="34"/>
      <c r="D54" s="26"/>
      <c r="E54" s="19"/>
      <c r="F54" s="26"/>
      <c r="G54" s="22"/>
      <c r="H54" s="39"/>
      <c r="I54" s="19"/>
      <c r="J54" s="25"/>
      <c r="K54" s="34"/>
    </row>
    <row r="55" spans="1:11" ht="25.5" x14ac:dyDescent="0.2">
      <c r="A55" s="91">
        <v>1</v>
      </c>
      <c r="B55" s="69" t="s">
        <v>31</v>
      </c>
      <c r="C55" s="73" t="s">
        <v>29</v>
      </c>
      <c r="D55" s="55">
        <v>178</v>
      </c>
      <c r="E55" s="56">
        <v>175</v>
      </c>
      <c r="F55" s="55">
        <v>75</v>
      </c>
      <c r="G55" s="57">
        <f>+F55/D55</f>
        <v>0.42134831460674155</v>
      </c>
      <c r="H55" s="58">
        <f>IF(E55&lt;&gt;"",ROUND(+E55*G55,0),"")</f>
        <v>74</v>
      </c>
      <c r="I55" s="59">
        <f t="shared" ref="I55" si="12">+H55/E55</f>
        <v>0.42285714285714288</v>
      </c>
      <c r="J55" s="60">
        <f>+H55-F55</f>
        <v>-1</v>
      </c>
      <c r="K55" s="73"/>
    </row>
    <row r="56" spans="1:11" x14ac:dyDescent="0.2">
      <c r="A56" s="20"/>
      <c r="B56" s="21"/>
      <c r="C56" s="34"/>
      <c r="D56" s="26"/>
      <c r="E56" s="19"/>
      <c r="F56" s="26"/>
      <c r="G56" s="37"/>
      <c r="H56" s="39"/>
      <c r="I56" s="40"/>
      <c r="J56" s="18"/>
      <c r="K56" s="34"/>
    </row>
    <row r="57" spans="1:11" ht="13.5" thickBot="1" x14ac:dyDescent="0.25">
      <c r="A57" s="89" t="s">
        <v>27</v>
      </c>
      <c r="B57" s="46"/>
      <c r="C57" s="47"/>
      <c r="D57" s="70">
        <f>SUM(D55:D56)</f>
        <v>178</v>
      </c>
      <c r="E57" s="74">
        <f>SUM(E55:E56)</f>
        <v>175</v>
      </c>
      <c r="F57" s="76">
        <f>SUM(F55:F56)</f>
        <v>75</v>
      </c>
      <c r="G57" s="77"/>
      <c r="H57" s="78">
        <f>SUM(H55:H56)</f>
        <v>74</v>
      </c>
      <c r="I57" s="79"/>
      <c r="J57" s="74">
        <f t="shared" ref="J57" si="13">+H57-F57</f>
        <v>-1</v>
      </c>
      <c r="K57" s="47"/>
    </row>
    <row r="58" spans="1:11" ht="13.5" thickTop="1" x14ac:dyDescent="0.2">
      <c r="A58" s="93"/>
      <c r="B58" s="61"/>
      <c r="C58" s="62"/>
      <c r="D58" s="63"/>
      <c r="E58" s="80"/>
      <c r="F58" s="64"/>
      <c r="G58" s="65"/>
      <c r="H58" s="66"/>
      <c r="I58" s="67"/>
      <c r="J58" s="68"/>
      <c r="K58" s="62"/>
    </row>
    <row r="59" spans="1:11" ht="13.5" thickBot="1" x14ac:dyDescent="0.25">
      <c r="A59" s="12"/>
      <c r="B59" s="3" t="s">
        <v>2</v>
      </c>
      <c r="C59" s="35"/>
      <c r="D59" s="27">
        <f>SUM(D44:D57)/3</f>
        <v>1180</v>
      </c>
      <c r="E59" s="23">
        <f>SUM(E44:E57)/3</f>
        <v>1156</v>
      </c>
      <c r="F59" s="27">
        <f>SUM(F44:F57)/3</f>
        <v>497</v>
      </c>
      <c r="G59" s="38">
        <f>+F59/D59</f>
        <v>0.42118644067796612</v>
      </c>
      <c r="H59" s="23">
        <f>SUM(H44:H57)/3</f>
        <v>487</v>
      </c>
      <c r="I59" s="41"/>
      <c r="J59" s="36">
        <f>+H59-F59</f>
        <v>-10</v>
      </c>
      <c r="K59" s="35"/>
    </row>
  </sheetData>
  <mergeCells count="20">
    <mergeCell ref="K5:K6"/>
    <mergeCell ref="K40:K41"/>
    <mergeCell ref="A32:J32"/>
    <mergeCell ref="A33:J33"/>
    <mergeCell ref="D39:E39"/>
    <mergeCell ref="F39:J39"/>
    <mergeCell ref="A40:A42"/>
    <mergeCell ref="B40:B42"/>
    <mergeCell ref="C40:C41"/>
    <mergeCell ref="F40:G40"/>
    <mergeCell ref="H40:I40"/>
    <mergeCell ref="J40:J41"/>
    <mergeCell ref="D4:E4"/>
    <mergeCell ref="A5:A7"/>
    <mergeCell ref="B5:B7"/>
    <mergeCell ref="F5:G5"/>
    <mergeCell ref="H5:I5"/>
    <mergeCell ref="F4:J4"/>
    <mergeCell ref="J5:J6"/>
    <mergeCell ref="C5:C6"/>
  </mergeCells>
  <dataValidations count="1">
    <dataValidation type="list" allowBlank="1" showInputMessage="1" showErrorMessage="1" sqref="K11:K25" xr:uid="{B9E914A8-DCFD-4F8B-895B-858E3D65F9F7}">
      <formula1>$L$32:$L$41</formula1>
    </dataValidation>
  </dataValidations>
  <pageMargins left="0.11811023622047245" right="0.11811023622047245" top="0.55118110236220474" bottom="0.74803149606299213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regnskab</vt:lpstr>
      <vt:lpstr>regnskab!Udskriftsområde</vt:lpstr>
      <vt:lpstr>regnskab!Udskriftstitler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Fondssekretariatet</dc:creator>
  <cp:lastModifiedBy>Camilla Errebo</cp:lastModifiedBy>
  <cp:lastPrinted>2019-02-20T13:56:57Z</cp:lastPrinted>
  <dcterms:created xsi:type="dcterms:W3CDTF">2012-01-05T13:41:42Z</dcterms:created>
  <dcterms:modified xsi:type="dcterms:W3CDTF">2025-02-25T14:28:34Z</dcterms:modified>
</cp:coreProperties>
</file>